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rmartinez/Desktop/"/>
    </mc:Choice>
  </mc:AlternateContent>
  <xr:revisionPtr revIDLastSave="0" documentId="13_ncr:1_{A71696ED-F188-2844-9F46-A616C8C6068F}" xr6:coauthVersionLast="47" xr6:coauthVersionMax="47" xr10:uidLastSave="{00000000-0000-0000-0000-000000000000}"/>
  <bookViews>
    <workbookView xWindow="2480" yWindow="500" windowWidth="25800" windowHeight="17400" xr2:uid="{00000000-000D-0000-FFFF-FFFF00000000}"/>
  </bookViews>
  <sheets>
    <sheet name="Inputs" sheetId="1" r:id="rId1"/>
    <sheet name="Model" sheetId="2" r:id="rId2"/>
    <sheet name="Chart" sheetId="3" r:id="rId3"/>
  </sheets>
  <definedNames>
    <definedName name="IR_factor">Inputs!$G$26</definedName>
    <definedName name="k_elim">Inputs!$D$28</definedName>
    <definedName name="OROS_factor">Inputs!$G$29</definedName>
    <definedName name="Poids">Inputs!$D$26</definedName>
    <definedName name="XR_factor_fast">Inputs!$G$28</definedName>
    <definedName name="XR_factor_fed">Inputs!$G$27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37" i="1"/>
  <c r="H33" i="1"/>
  <c r="AE13" i="2"/>
  <c r="AD13" i="2"/>
  <c r="AC13" i="2"/>
  <c r="AB13" i="2"/>
  <c r="AA13" i="2"/>
  <c r="AE12" i="2"/>
  <c r="AD12" i="2"/>
  <c r="AC12" i="2"/>
  <c r="AB12" i="2"/>
  <c r="AA12" i="2"/>
  <c r="O157" i="2" s="1"/>
  <c r="AE11" i="2"/>
  <c r="AD11" i="2"/>
  <c r="AC11" i="2"/>
  <c r="AB11" i="2"/>
  <c r="AA11" i="2"/>
  <c r="AE10" i="2"/>
  <c r="AD10" i="2"/>
  <c r="AC10" i="2"/>
  <c r="AB10" i="2"/>
  <c r="AA10" i="2"/>
  <c r="AE9" i="2"/>
  <c r="AD9" i="2"/>
  <c r="AC9" i="2"/>
  <c r="AB9" i="2"/>
  <c r="AA9" i="2"/>
  <c r="AE8" i="2"/>
  <c r="AD8" i="2"/>
  <c r="AC8" i="2"/>
  <c r="AB8" i="2"/>
  <c r="AA8" i="2"/>
  <c r="AE7" i="2"/>
  <c r="AD7" i="2"/>
  <c r="AC7" i="2"/>
  <c r="AB7" i="2"/>
  <c r="AA7" i="2"/>
  <c r="J208" i="2" s="1"/>
  <c r="AE6" i="2"/>
  <c r="AD6" i="2"/>
  <c r="AC6" i="2"/>
  <c r="AB6" i="2"/>
  <c r="AA6" i="2"/>
  <c r="AE5" i="2"/>
  <c r="AD5" i="2"/>
  <c r="AC5" i="2"/>
  <c r="AB5" i="2"/>
  <c r="AA5" i="2"/>
  <c r="AE4" i="2"/>
  <c r="AD4" i="2"/>
  <c r="AC4" i="2"/>
  <c r="AB4" i="2"/>
  <c r="AA4" i="2"/>
  <c r="AE3" i="2"/>
  <c r="AD3" i="2"/>
  <c r="AC3" i="2"/>
  <c r="AB3" i="2"/>
  <c r="AA3" i="2"/>
  <c r="AE2" i="2"/>
  <c r="AD2" i="2"/>
  <c r="AC2" i="2"/>
  <c r="AB2" i="2"/>
  <c r="AA2" i="2"/>
  <c r="D28" i="1"/>
  <c r="P13" i="2" l="1"/>
  <c r="M10" i="2"/>
  <c r="F74" i="2"/>
  <c r="H51" i="2"/>
  <c r="I36" i="2"/>
  <c r="N183" i="2"/>
  <c r="I28" i="2"/>
  <c r="G92" i="2"/>
  <c r="N115" i="2"/>
  <c r="N51" i="2"/>
  <c r="P5" i="2"/>
  <c r="N28" i="2"/>
  <c r="F92" i="2"/>
  <c r="G63" i="2"/>
  <c r="K195" i="2"/>
  <c r="L104" i="2"/>
  <c r="F12" i="2"/>
  <c r="M143" i="2"/>
  <c r="N131" i="2"/>
  <c r="N53" i="2"/>
  <c r="N55" i="2"/>
  <c r="N3" i="2"/>
  <c r="P30" i="2"/>
  <c r="J12" i="2"/>
  <c r="L15" i="2"/>
  <c r="N62" i="2"/>
  <c r="N105" i="2"/>
  <c r="N146" i="2"/>
  <c r="N52" i="2"/>
  <c r="N14" i="2"/>
  <c r="N96" i="2"/>
  <c r="P3" i="2"/>
  <c r="N36" i="2"/>
  <c r="N114" i="2"/>
  <c r="N176" i="2"/>
  <c r="N9" i="2"/>
  <c r="N94" i="2"/>
  <c r="G106" i="2"/>
  <c r="N10" i="2"/>
  <c r="N16" i="2"/>
  <c r="N63" i="2"/>
  <c r="N65" i="2"/>
  <c r="N18" i="2"/>
  <c r="N169" i="2"/>
  <c r="N4" i="2"/>
  <c r="N6" i="2"/>
  <c r="N13" i="2"/>
  <c r="H20" i="2"/>
  <c r="N41" i="2"/>
  <c r="K74" i="2"/>
  <c r="N122" i="2"/>
  <c r="H178" i="2"/>
  <c r="N129" i="2"/>
  <c r="N29" i="2"/>
  <c r="N95" i="2"/>
  <c r="G62" i="2"/>
  <c r="N145" i="2"/>
  <c r="N154" i="2"/>
  <c r="N19" i="2"/>
  <c r="N40" i="2"/>
  <c r="N67" i="2"/>
  <c r="F122" i="2"/>
  <c r="N2" i="2"/>
  <c r="O4" i="2"/>
  <c r="O6" i="2"/>
  <c r="N26" i="2"/>
  <c r="N49" i="2"/>
  <c r="O78" i="2"/>
  <c r="N123" i="2"/>
  <c r="N30" i="2"/>
  <c r="N143" i="2"/>
  <c r="N5" i="2"/>
  <c r="N15" i="2"/>
  <c r="N153" i="2"/>
  <c r="N37" i="2"/>
  <c r="N112" i="2"/>
  <c r="N17" i="2"/>
  <c r="H39" i="2"/>
  <c r="M169" i="2"/>
  <c r="N8" i="2"/>
  <c r="N39" i="2"/>
  <c r="N66" i="2"/>
  <c r="E44" i="2"/>
  <c r="G88" i="2"/>
  <c r="I11" i="2"/>
  <c r="N197" i="2"/>
  <c r="P81" i="2"/>
  <c r="N27" i="2"/>
  <c r="N81" i="2"/>
  <c r="N124" i="2"/>
  <c r="N185" i="2"/>
  <c r="G66" i="2"/>
  <c r="M81" i="2"/>
  <c r="M95" i="2"/>
  <c r="M114" i="2"/>
  <c r="N128" i="2"/>
  <c r="O149" i="2"/>
  <c r="N182" i="2"/>
  <c r="M93" i="2"/>
  <c r="M108" i="2"/>
  <c r="M173" i="2"/>
  <c r="O15" i="2"/>
  <c r="M79" i="2"/>
  <c r="M148" i="2"/>
  <c r="N44" i="2"/>
  <c r="N70" i="2"/>
  <c r="N84" i="2"/>
  <c r="K97" i="2"/>
  <c r="N132" i="2"/>
  <c r="N193" i="2"/>
  <c r="N117" i="2"/>
  <c r="N24" i="2"/>
  <c r="N32" i="2"/>
  <c r="N45" i="2"/>
  <c r="F59" i="2"/>
  <c r="N72" i="2"/>
  <c r="N86" i="2"/>
  <c r="F101" i="2"/>
  <c r="M118" i="2"/>
  <c r="O133" i="2"/>
  <c r="N158" i="2"/>
  <c r="N200" i="2"/>
  <c r="M94" i="2"/>
  <c r="K141" i="2"/>
  <c r="M11" i="2"/>
  <c r="M117" i="2"/>
  <c r="N7" i="2"/>
  <c r="N31" i="2"/>
  <c r="N85" i="2"/>
  <c r="N195" i="2"/>
  <c r="L108" i="2"/>
  <c r="L25" i="2"/>
  <c r="F33" i="2"/>
  <c r="N46" i="2"/>
  <c r="G59" i="2"/>
  <c r="N73" i="2"/>
  <c r="N87" i="2"/>
  <c r="N101" i="2"/>
  <c r="N118" i="2"/>
  <c r="M134" i="2"/>
  <c r="N162" i="2"/>
  <c r="G203" i="2"/>
  <c r="O36" i="2"/>
  <c r="K79" i="2"/>
  <c r="G52" i="2"/>
  <c r="K111" i="2"/>
  <c r="M156" i="2"/>
  <c r="M80" i="2"/>
  <c r="K127" i="2"/>
  <c r="G11" i="2"/>
  <c r="G55" i="2"/>
  <c r="O30" i="2"/>
  <c r="K83" i="2"/>
  <c r="M7" i="2"/>
  <c r="N56" i="2"/>
  <c r="N156" i="2"/>
  <c r="G23" i="2"/>
  <c r="O44" i="2"/>
  <c r="N58" i="2"/>
  <c r="N71" i="2"/>
  <c r="N99" i="2"/>
  <c r="N133" i="2"/>
  <c r="N25" i="2"/>
  <c r="N34" i="2"/>
  <c r="G48" i="2"/>
  <c r="N59" i="2"/>
  <c r="N103" i="2"/>
  <c r="M119" i="2"/>
  <c r="M136" i="2"/>
  <c r="M168" i="2"/>
  <c r="N205" i="2"/>
  <c r="G193" i="2"/>
  <c r="K28" i="2"/>
  <c r="F225" i="2"/>
  <c r="F75" i="2"/>
  <c r="J45" i="2"/>
  <c r="F19" i="2"/>
  <c r="J35" i="2"/>
  <c r="E12" i="2"/>
  <c r="G26" i="2"/>
  <c r="N35" i="2"/>
  <c r="N48" i="2"/>
  <c r="N60" i="2"/>
  <c r="G74" i="2"/>
  <c r="N90" i="2"/>
  <c r="N104" i="2"/>
  <c r="N119" i="2"/>
  <c r="N140" i="2"/>
  <c r="N168" i="2"/>
  <c r="N211" i="2"/>
  <c r="E116" i="2"/>
  <c r="E110" i="2"/>
  <c r="H282" i="2"/>
  <c r="H276" i="2"/>
  <c r="H269" i="2"/>
  <c r="H262" i="2"/>
  <c r="H255" i="2"/>
  <c r="H248" i="2"/>
  <c r="H241" i="2"/>
  <c r="H234" i="2"/>
  <c r="H227" i="2"/>
  <c r="H220" i="2"/>
  <c r="H215" i="2"/>
  <c r="H201" i="2"/>
  <c r="H202" i="2"/>
  <c r="H280" i="2"/>
  <c r="H273" i="2"/>
  <c r="H266" i="2"/>
  <c r="H259" i="2"/>
  <c r="H252" i="2"/>
  <c r="H245" i="2"/>
  <c r="H238" i="2"/>
  <c r="H231" i="2"/>
  <c r="H224" i="2"/>
  <c r="H216" i="2"/>
  <c r="H203" i="2"/>
  <c r="H278" i="2"/>
  <c r="H271" i="2"/>
  <c r="H264" i="2"/>
  <c r="H257" i="2"/>
  <c r="H250" i="2"/>
  <c r="H243" i="2"/>
  <c r="H236" i="2"/>
  <c r="H229" i="2"/>
  <c r="H222" i="2"/>
  <c r="H253" i="2"/>
  <c r="H251" i="2"/>
  <c r="H242" i="2"/>
  <c r="H240" i="2"/>
  <c r="H208" i="2"/>
  <c r="H195" i="2"/>
  <c r="H181" i="2"/>
  <c r="H196" i="2"/>
  <c r="H182" i="2"/>
  <c r="H281" i="2"/>
  <c r="H279" i="2"/>
  <c r="H270" i="2"/>
  <c r="H268" i="2"/>
  <c r="H212" i="2"/>
  <c r="H205" i="2"/>
  <c r="H197" i="2"/>
  <c r="H183" i="2"/>
  <c r="H246" i="2"/>
  <c r="H244" i="2"/>
  <c r="H235" i="2"/>
  <c r="H233" i="2"/>
  <c r="H184" i="2"/>
  <c r="H274" i="2"/>
  <c r="H237" i="2"/>
  <c r="H198" i="2"/>
  <c r="H192" i="2"/>
  <c r="H180" i="2"/>
  <c r="H177" i="2"/>
  <c r="H163" i="2"/>
  <c r="H267" i="2"/>
  <c r="H247" i="2"/>
  <c r="H230" i="2"/>
  <c r="H168" i="2"/>
  <c r="H200" i="2"/>
  <c r="H173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277" i="2"/>
  <c r="H263" i="2"/>
  <c r="H260" i="2"/>
  <c r="H226" i="2"/>
  <c r="H213" i="2"/>
  <c r="H209" i="2"/>
  <c r="H187" i="2"/>
  <c r="H164" i="2"/>
  <c r="H156" i="2"/>
  <c r="H162" i="2"/>
  <c r="H261" i="2"/>
  <c r="H232" i="2"/>
  <c r="H157" i="2"/>
  <c r="H223" i="2"/>
  <c r="H210" i="2"/>
  <c r="H207" i="2"/>
  <c r="H176" i="2"/>
  <c r="H174" i="2"/>
  <c r="H160" i="2"/>
  <c r="H275" i="2"/>
  <c r="H265" i="2"/>
  <c r="H219" i="2"/>
  <c r="H199" i="2"/>
  <c r="H190" i="2"/>
  <c r="H188" i="2"/>
  <c r="H186" i="2"/>
  <c r="H167" i="2"/>
  <c r="H165" i="2"/>
  <c r="H249" i="2"/>
  <c r="H194" i="2"/>
  <c r="H161" i="2"/>
  <c r="H254" i="2"/>
  <c r="H189" i="2"/>
  <c r="H185" i="2"/>
  <c r="H67" i="2"/>
  <c r="H60" i="2"/>
  <c r="H53" i="2"/>
  <c r="H41" i="2"/>
  <c r="H29" i="2"/>
  <c r="H15" i="2"/>
  <c r="H221" i="2"/>
  <c r="H211" i="2"/>
  <c r="H170" i="2"/>
  <c r="H46" i="2"/>
  <c r="H30" i="2"/>
  <c r="H16" i="2"/>
  <c r="H64" i="2"/>
  <c r="H57" i="2"/>
  <c r="H50" i="2"/>
  <c r="H37" i="2"/>
  <c r="H31" i="2"/>
  <c r="H17" i="2"/>
  <c r="H10" i="2"/>
  <c r="H228" i="2"/>
  <c r="H206" i="2"/>
  <c r="H159" i="2"/>
  <c r="H42" i="2"/>
  <c r="H32" i="2"/>
  <c r="H18" i="2"/>
  <c r="H191" i="2"/>
  <c r="H214" i="2"/>
  <c r="H169" i="2"/>
  <c r="H256" i="2"/>
  <c r="H217" i="2"/>
  <c r="H193" i="2"/>
  <c r="H44" i="2"/>
  <c r="H9" i="2"/>
  <c r="H6" i="2"/>
  <c r="H58" i="2"/>
  <c r="H56" i="2"/>
  <c r="H35" i="2"/>
  <c r="H33" i="2"/>
  <c r="H21" i="2"/>
  <c r="H3" i="2"/>
  <c r="H24" i="2"/>
  <c r="H272" i="2"/>
  <c r="H172" i="2"/>
  <c r="H225" i="2"/>
  <c r="H158" i="2"/>
  <c r="H68" i="2"/>
  <c r="H66" i="2"/>
  <c r="H55" i="2"/>
  <c r="H22" i="2"/>
  <c r="H2" i="2"/>
  <c r="H171" i="2"/>
  <c r="H166" i="2"/>
  <c r="H204" i="2"/>
  <c r="H36" i="2"/>
  <c r="H34" i="2"/>
  <c r="H28" i="2"/>
  <c r="H12" i="2"/>
  <c r="H179" i="2"/>
  <c r="H61" i="2"/>
  <c r="H59" i="2"/>
  <c r="H13" i="2"/>
  <c r="H7" i="2"/>
  <c r="H48" i="2"/>
  <c r="I66" i="2"/>
  <c r="P101" i="2"/>
  <c r="P111" i="2"/>
  <c r="K122" i="2"/>
  <c r="P127" i="2"/>
  <c r="P133" i="2"/>
  <c r="P149" i="2"/>
  <c r="K273" i="2"/>
  <c r="K153" i="2"/>
  <c r="K139" i="2"/>
  <c r="K117" i="2"/>
  <c r="K108" i="2"/>
  <c r="K94" i="2"/>
  <c r="K27" i="2"/>
  <c r="K15" i="2"/>
  <c r="K149" i="2"/>
  <c r="K80" i="2"/>
  <c r="K30" i="2"/>
  <c r="K8" i="2"/>
  <c r="K5" i="2"/>
  <c r="K208" i="2"/>
  <c r="K200" i="2"/>
  <c r="K192" i="2"/>
  <c r="K116" i="2"/>
  <c r="K145" i="2"/>
  <c r="K142" i="2"/>
  <c r="K230" i="2"/>
  <c r="K176" i="2"/>
  <c r="K171" i="2"/>
  <c r="K138" i="2"/>
  <c r="K229" i="2"/>
  <c r="K151" i="2"/>
  <c r="K131" i="2"/>
  <c r="K31" i="2"/>
  <c r="K12" i="2"/>
  <c r="K7" i="2"/>
  <c r="K264" i="2"/>
  <c r="K179" i="2"/>
  <c r="K162" i="2"/>
  <c r="K224" i="2"/>
  <c r="K212" i="2"/>
  <c r="K189" i="2"/>
  <c r="K144" i="2"/>
  <c r="K90" i="2"/>
  <c r="K76" i="2"/>
  <c r="K23" i="2"/>
  <c r="K203" i="2"/>
  <c r="K130" i="2"/>
  <c r="K26" i="2"/>
  <c r="K14" i="2"/>
  <c r="K11" i="2"/>
  <c r="E84" i="2"/>
  <c r="F183" i="2"/>
  <c r="G21" i="2"/>
  <c r="G3" i="2"/>
  <c r="G19" i="2"/>
  <c r="G5" i="2"/>
  <c r="G45" i="2"/>
  <c r="G43" i="2"/>
  <c r="G25" i="2"/>
  <c r="G12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88" i="2"/>
  <c r="O189" i="2"/>
  <c r="O190" i="2"/>
  <c r="O191" i="2"/>
  <c r="O187" i="2"/>
  <c r="O170" i="2"/>
  <c r="O160" i="2"/>
  <c r="O175" i="2"/>
  <c r="O161" i="2"/>
  <c r="O179" i="2"/>
  <c r="O166" i="2"/>
  <c r="O194" i="2"/>
  <c r="O182" i="2"/>
  <c r="O171" i="2"/>
  <c r="O192" i="2"/>
  <c r="O186" i="2"/>
  <c r="O184" i="2"/>
  <c r="O165" i="2"/>
  <c r="O163" i="2"/>
  <c r="O151" i="2"/>
  <c r="O144" i="2"/>
  <c r="O137" i="2"/>
  <c r="O125" i="2"/>
  <c r="O111" i="2"/>
  <c r="O97" i="2"/>
  <c r="O83" i="2"/>
  <c r="O69" i="2"/>
  <c r="O130" i="2"/>
  <c r="O116" i="2"/>
  <c r="O102" i="2"/>
  <c r="O88" i="2"/>
  <c r="O74" i="2"/>
  <c r="O177" i="2"/>
  <c r="O155" i="2"/>
  <c r="O148" i="2"/>
  <c r="O141" i="2"/>
  <c r="O134" i="2"/>
  <c r="O121" i="2"/>
  <c r="O107" i="2"/>
  <c r="O93" i="2"/>
  <c r="O79" i="2"/>
  <c r="O168" i="2"/>
  <c r="O158" i="2"/>
  <c r="O126" i="2"/>
  <c r="O112" i="2"/>
  <c r="O98" i="2"/>
  <c r="O84" i="2"/>
  <c r="O70" i="2"/>
  <c r="O164" i="2"/>
  <c r="O162" i="2"/>
  <c r="O156" i="2"/>
  <c r="O118" i="2"/>
  <c r="O159" i="2"/>
  <c r="O152" i="2"/>
  <c r="O150" i="2"/>
  <c r="O139" i="2"/>
  <c r="O100" i="2"/>
  <c r="O33" i="2"/>
  <c r="O21" i="2"/>
  <c r="O178" i="2"/>
  <c r="O91" i="2"/>
  <c r="O89" i="2"/>
  <c r="O68" i="2"/>
  <c r="O61" i="2"/>
  <c r="O54" i="2"/>
  <c r="O47" i="2"/>
  <c r="O38" i="2"/>
  <c r="O22" i="2"/>
  <c r="O12" i="2"/>
  <c r="O181" i="2"/>
  <c r="O82" i="2"/>
  <c r="O80" i="2"/>
  <c r="O43" i="2"/>
  <c r="O23" i="2"/>
  <c r="O197" i="2"/>
  <c r="O172" i="2"/>
  <c r="O154" i="2"/>
  <c r="O145" i="2"/>
  <c r="O143" i="2"/>
  <c r="O132" i="2"/>
  <c r="O128" i="2"/>
  <c r="O122" i="2"/>
  <c r="O105" i="2"/>
  <c r="O103" i="2"/>
  <c r="O73" i="2"/>
  <c r="O71" i="2"/>
  <c r="O65" i="2"/>
  <c r="O58" i="2"/>
  <c r="O51" i="2"/>
  <c r="O34" i="2"/>
  <c r="O24" i="2"/>
  <c r="O193" i="2"/>
  <c r="O183" i="2"/>
  <c r="O101" i="2"/>
  <c r="O99" i="2"/>
  <c r="O66" i="2"/>
  <c r="O59" i="2"/>
  <c r="O52" i="2"/>
  <c r="O176" i="2"/>
  <c r="O142" i="2"/>
  <c r="O129" i="2"/>
  <c r="O42" i="2"/>
  <c r="O40" i="2"/>
  <c r="O85" i="2"/>
  <c r="O62" i="2"/>
  <c r="O60" i="2"/>
  <c r="O25" i="2"/>
  <c r="O16" i="2"/>
  <c r="O131" i="2"/>
  <c r="O119" i="2"/>
  <c r="O138" i="2"/>
  <c r="O135" i="2"/>
  <c r="O113" i="2"/>
  <c r="O110" i="2"/>
  <c r="O96" i="2"/>
  <c r="O77" i="2"/>
  <c r="O49" i="2"/>
  <c r="O28" i="2"/>
  <c r="O7" i="2"/>
  <c r="O180" i="2"/>
  <c r="O167" i="2"/>
  <c r="O185" i="2"/>
  <c r="O196" i="2"/>
  <c r="O87" i="2"/>
  <c r="O26" i="2"/>
  <c r="O14" i="2"/>
  <c r="O13" i="2"/>
  <c r="O11" i="2"/>
  <c r="O174" i="2"/>
  <c r="O147" i="2"/>
  <c r="O127" i="2"/>
  <c r="O115" i="2"/>
  <c r="O109" i="2"/>
  <c r="O95" i="2"/>
  <c r="O81" i="2"/>
  <c r="O48" i="2"/>
  <c r="O32" i="2"/>
  <c r="O20" i="2"/>
  <c r="O10" i="2"/>
  <c r="O195" i="2"/>
  <c r="O169" i="2"/>
  <c r="O140" i="2"/>
  <c r="O106" i="2"/>
  <c r="O92" i="2"/>
  <c r="O63" i="2"/>
  <c r="L31" i="2"/>
  <c r="O45" i="2"/>
  <c r="E71" i="2"/>
  <c r="P150" i="2"/>
  <c r="K10" i="2"/>
  <c r="L112" i="2"/>
  <c r="O123" i="2"/>
  <c r="P151" i="2"/>
  <c r="I40" i="2"/>
  <c r="L71" i="2"/>
  <c r="G85" i="2"/>
  <c r="G99" i="2"/>
  <c r="G107" i="2"/>
  <c r="P129" i="2"/>
  <c r="G2" i="2"/>
  <c r="F3" i="2"/>
  <c r="F4" i="2"/>
  <c r="E5" i="2"/>
  <c r="E7" i="2"/>
  <c r="E8" i="2"/>
  <c r="E9" i="2"/>
  <c r="H14" i="2"/>
  <c r="K24" i="2"/>
  <c r="P26" i="2"/>
  <c r="K29" i="2"/>
  <c r="E32" i="2"/>
  <c r="P37" i="2"/>
  <c r="H43" i="2"/>
  <c r="P56" i="2"/>
  <c r="P67" i="2"/>
  <c r="M71" i="2"/>
  <c r="L76" i="2"/>
  <c r="L81" i="2"/>
  <c r="K85" i="2"/>
  <c r="L89" i="2"/>
  <c r="K99" i="2"/>
  <c r="G103" i="2"/>
  <c r="E108" i="2"/>
  <c r="L113" i="2"/>
  <c r="O136" i="2"/>
  <c r="P144" i="2"/>
  <c r="M153" i="2"/>
  <c r="M162" i="2"/>
  <c r="O173" i="2"/>
  <c r="H218" i="2"/>
  <c r="P87" i="2"/>
  <c r="F106" i="2"/>
  <c r="E43" i="2"/>
  <c r="H27" i="2"/>
  <c r="O124" i="2"/>
  <c r="G130" i="2"/>
  <c r="O153" i="2"/>
  <c r="G164" i="2"/>
  <c r="H175" i="2"/>
  <c r="E222" i="2"/>
  <c r="E59" i="2"/>
  <c r="I282" i="2"/>
  <c r="I202" i="2"/>
  <c r="I280" i="2"/>
  <c r="I273" i="2"/>
  <c r="I266" i="2"/>
  <c r="I259" i="2"/>
  <c r="I252" i="2"/>
  <c r="I245" i="2"/>
  <c r="I238" i="2"/>
  <c r="I231" i="2"/>
  <c r="I224" i="2"/>
  <c r="I216" i="2"/>
  <c r="I203" i="2"/>
  <c r="I204" i="2"/>
  <c r="I277" i="2"/>
  <c r="I270" i="2"/>
  <c r="I263" i="2"/>
  <c r="I256" i="2"/>
  <c r="I249" i="2"/>
  <c r="I242" i="2"/>
  <c r="I235" i="2"/>
  <c r="I228" i="2"/>
  <c r="I221" i="2"/>
  <c r="I229" i="2"/>
  <c r="I227" i="2"/>
  <c r="I196" i="2"/>
  <c r="I182" i="2"/>
  <c r="I281" i="2"/>
  <c r="I279" i="2"/>
  <c r="I268" i="2"/>
  <c r="I215" i="2"/>
  <c r="I212" i="2"/>
  <c r="I205" i="2"/>
  <c r="I197" i="2"/>
  <c r="I183" i="2"/>
  <c r="I257" i="2"/>
  <c r="I255" i="2"/>
  <c r="I246" i="2"/>
  <c r="I244" i="2"/>
  <c r="I233" i="2"/>
  <c r="I201" i="2"/>
  <c r="I184" i="2"/>
  <c r="I222" i="2"/>
  <c r="I220" i="2"/>
  <c r="I218" i="2"/>
  <c r="I209" i="2"/>
  <c r="I185" i="2"/>
  <c r="I278" i="2"/>
  <c r="I276" i="2"/>
  <c r="I267" i="2"/>
  <c r="I265" i="2"/>
  <c r="I254" i="2"/>
  <c r="I247" i="2"/>
  <c r="I230" i="2"/>
  <c r="I195" i="2"/>
  <c r="I168" i="2"/>
  <c r="I264" i="2"/>
  <c r="I250" i="2"/>
  <c r="I200" i="2"/>
  <c r="I173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260" i="2"/>
  <c r="I243" i="2"/>
  <c r="I240" i="2"/>
  <c r="I226" i="2"/>
  <c r="I213" i="2"/>
  <c r="I187" i="2"/>
  <c r="I164" i="2"/>
  <c r="I156" i="2"/>
  <c r="I190" i="2"/>
  <c r="I178" i="2"/>
  <c r="I169" i="2"/>
  <c r="I157" i="2"/>
  <c r="I271" i="2"/>
  <c r="I261" i="2"/>
  <c r="I232" i="2"/>
  <c r="I12" i="2"/>
  <c r="I223" i="2"/>
  <c r="I210" i="2"/>
  <c r="I207" i="2"/>
  <c r="I176" i="2"/>
  <c r="I174" i="2"/>
  <c r="I160" i="2"/>
  <c r="I275" i="2"/>
  <c r="I237" i="2"/>
  <c r="I219" i="2"/>
  <c r="I199" i="2"/>
  <c r="I188" i="2"/>
  <c r="I186" i="2"/>
  <c r="I180" i="2"/>
  <c r="I167" i="2"/>
  <c r="I165" i="2"/>
  <c r="I236" i="2"/>
  <c r="I274" i="2"/>
  <c r="I251" i="2"/>
  <c r="I241" i="2"/>
  <c r="I239" i="2"/>
  <c r="I206" i="2"/>
  <c r="I181" i="2"/>
  <c r="I179" i="2"/>
  <c r="I211" i="2"/>
  <c r="I192" i="2"/>
  <c r="I170" i="2"/>
  <c r="I46" i="2"/>
  <c r="I30" i="2"/>
  <c r="I16" i="2"/>
  <c r="I253" i="2"/>
  <c r="I162" i="2"/>
  <c r="I64" i="2"/>
  <c r="I57" i="2"/>
  <c r="I50" i="2"/>
  <c r="I37" i="2"/>
  <c r="I31" i="2"/>
  <c r="I17" i="2"/>
  <c r="I10" i="2"/>
  <c r="I269" i="2"/>
  <c r="I198" i="2"/>
  <c r="I159" i="2"/>
  <c r="I42" i="2"/>
  <c r="I32" i="2"/>
  <c r="I18" i="2"/>
  <c r="I262" i="2"/>
  <c r="I175" i="2"/>
  <c r="I68" i="2"/>
  <c r="I61" i="2"/>
  <c r="I54" i="2"/>
  <c r="I47" i="2"/>
  <c r="I33" i="2"/>
  <c r="I19" i="2"/>
  <c r="I13" i="2"/>
  <c r="I191" i="2"/>
  <c r="I194" i="2"/>
  <c r="I225" i="2"/>
  <c r="I166" i="2"/>
  <c r="I158" i="2"/>
  <c r="I62" i="2"/>
  <c r="I55" i="2"/>
  <c r="I217" i="2"/>
  <c r="I193" i="2"/>
  <c r="I234" i="2"/>
  <c r="I69" i="2"/>
  <c r="I67" i="2"/>
  <c r="I58" i="2"/>
  <c r="I56" i="2"/>
  <c r="I35" i="2"/>
  <c r="I21" i="2"/>
  <c r="I3" i="2"/>
  <c r="I172" i="2"/>
  <c r="I24" i="2"/>
  <c r="I15" i="2"/>
  <c r="I272" i="2"/>
  <c r="I27" i="2"/>
  <c r="I208" i="2"/>
  <c r="I163" i="2"/>
  <c r="I214" i="2"/>
  <c r="I248" i="2"/>
  <c r="I171" i="2"/>
  <c r="I53" i="2"/>
  <c r="I45" i="2"/>
  <c r="I43" i="2"/>
  <c r="I25" i="2"/>
  <c r="I161" i="2"/>
  <c r="I59" i="2"/>
  <c r="I20" i="2"/>
  <c r="I4" i="2"/>
  <c r="H23" i="2"/>
  <c r="L70" i="2"/>
  <c r="P15" i="2"/>
  <c r="F31" i="2"/>
  <c r="F151" i="2"/>
  <c r="F22" i="2"/>
  <c r="J11" i="2"/>
  <c r="O18" i="2"/>
  <c r="E24" i="2"/>
  <c r="I26" i="2"/>
  <c r="E34" i="2"/>
  <c r="P55" i="2"/>
  <c r="G75" i="2"/>
  <c r="O117" i="2"/>
  <c r="L143" i="2"/>
  <c r="J171" i="2"/>
  <c r="H40" i="2"/>
  <c r="H49" i="2"/>
  <c r="G71" i="2"/>
  <c r="K98" i="2"/>
  <c r="G209" i="2"/>
  <c r="E4" i="2"/>
  <c r="O67" i="2"/>
  <c r="J3" i="2"/>
  <c r="E6" i="2"/>
  <c r="I14" i="2"/>
  <c r="G27" i="2"/>
  <c r="J43" i="2"/>
  <c r="L85" i="2"/>
  <c r="H4" i="2"/>
  <c r="O29" i="2"/>
  <c r="E50" i="2"/>
  <c r="O57" i="2"/>
  <c r="O64" i="2"/>
  <c r="G68" i="2"/>
  <c r="L3" i="2"/>
  <c r="F17" i="2"/>
  <c r="O19" i="2"/>
  <c r="I22" i="2"/>
  <c r="E25" i="2"/>
  <c r="L27" i="2"/>
  <c r="L32" i="2"/>
  <c r="H38" i="2"/>
  <c r="F47" i="2"/>
  <c r="F50" i="2"/>
  <c r="P53" i="2"/>
  <c r="F61" i="2"/>
  <c r="P64" i="2"/>
  <c r="O72" i="2"/>
  <c r="O90" i="2"/>
  <c r="O108" i="2"/>
  <c r="G120" i="2"/>
  <c r="K125" i="2"/>
  <c r="G131" i="2"/>
  <c r="F138" i="2"/>
  <c r="F165" i="2"/>
  <c r="I189" i="2"/>
  <c r="E282" i="2"/>
  <c r="E279" i="2"/>
  <c r="E272" i="2"/>
  <c r="E265" i="2"/>
  <c r="E258" i="2"/>
  <c r="E251" i="2"/>
  <c r="E244" i="2"/>
  <c r="E237" i="2"/>
  <c r="E230" i="2"/>
  <c r="E223" i="2"/>
  <c r="E212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213" i="2"/>
  <c r="E199" i="2"/>
  <c r="E276" i="2"/>
  <c r="E269" i="2"/>
  <c r="E262" i="2"/>
  <c r="E255" i="2"/>
  <c r="E248" i="2"/>
  <c r="E241" i="2"/>
  <c r="E234" i="2"/>
  <c r="E227" i="2"/>
  <c r="E220" i="2"/>
  <c r="E214" i="2"/>
  <c r="E200" i="2"/>
  <c r="E215" i="2"/>
  <c r="E281" i="2"/>
  <c r="E274" i="2"/>
  <c r="E267" i="2"/>
  <c r="E260" i="2"/>
  <c r="E253" i="2"/>
  <c r="E246" i="2"/>
  <c r="E239" i="2"/>
  <c r="E232" i="2"/>
  <c r="E225" i="2"/>
  <c r="E277" i="2"/>
  <c r="E275" i="2"/>
  <c r="E266" i="2"/>
  <c r="E264" i="2"/>
  <c r="E211" i="2"/>
  <c r="E204" i="2"/>
  <c r="E242" i="2"/>
  <c r="E240" i="2"/>
  <c r="E231" i="2"/>
  <c r="E229" i="2"/>
  <c r="E208" i="2"/>
  <c r="E201" i="2"/>
  <c r="E263" i="2"/>
  <c r="E261" i="2"/>
  <c r="E252" i="2"/>
  <c r="E250" i="2"/>
  <c r="E221" i="2"/>
  <c r="E210" i="2"/>
  <c r="E206" i="2"/>
  <c r="E202" i="2"/>
  <c r="E176" i="2"/>
  <c r="E162" i="2"/>
  <c r="E271" i="2"/>
  <c r="E257" i="2"/>
  <c r="E254" i="2"/>
  <c r="E218" i="2"/>
  <c r="E167" i="2"/>
  <c r="E172" i="2"/>
  <c r="E270" i="2"/>
  <c r="E247" i="2"/>
  <c r="E233" i="2"/>
  <c r="E177" i="2"/>
  <c r="E163" i="2"/>
  <c r="E280" i="2"/>
  <c r="E238" i="2"/>
  <c r="E228" i="2"/>
  <c r="E216" i="2"/>
  <c r="E159" i="2"/>
  <c r="E153" i="2"/>
  <c r="E146" i="2"/>
  <c r="E139" i="2"/>
  <c r="E132" i="2"/>
  <c r="E118" i="2"/>
  <c r="E104" i="2"/>
  <c r="E90" i="2"/>
  <c r="E76" i="2"/>
  <c r="E10" i="2"/>
  <c r="E256" i="2"/>
  <c r="E123" i="2"/>
  <c r="E109" i="2"/>
  <c r="E95" i="2"/>
  <c r="E81" i="2"/>
  <c r="E171" i="2"/>
  <c r="E169" i="2"/>
  <c r="E150" i="2"/>
  <c r="E143" i="2"/>
  <c r="E136" i="2"/>
  <c r="E128" i="2"/>
  <c r="E114" i="2"/>
  <c r="E100" i="2"/>
  <c r="E86" i="2"/>
  <c r="E72" i="2"/>
  <c r="E119" i="2"/>
  <c r="E105" i="2"/>
  <c r="E91" i="2"/>
  <c r="E77" i="2"/>
  <c r="E273" i="2"/>
  <c r="E235" i="2"/>
  <c r="E209" i="2"/>
  <c r="E125" i="2"/>
  <c r="E165" i="2"/>
  <c r="E144" i="2"/>
  <c r="E142" i="2"/>
  <c r="E133" i="2"/>
  <c r="E129" i="2"/>
  <c r="E99" i="2"/>
  <c r="E97" i="2"/>
  <c r="E40" i="2"/>
  <c r="E26" i="2"/>
  <c r="E245" i="2"/>
  <c r="E207" i="2"/>
  <c r="E203" i="2"/>
  <c r="E157" i="2"/>
  <c r="E131" i="2"/>
  <c r="E121" i="2"/>
  <c r="E115" i="2"/>
  <c r="E88" i="2"/>
  <c r="E63" i="2"/>
  <c r="E56" i="2"/>
  <c r="E49" i="2"/>
  <c r="E45" i="2"/>
  <c r="E27" i="2"/>
  <c r="E278" i="2"/>
  <c r="E236" i="2"/>
  <c r="E173" i="2"/>
  <c r="E148" i="2"/>
  <c r="E127" i="2"/>
  <c r="E117" i="2"/>
  <c r="E111" i="2"/>
  <c r="E79" i="2"/>
  <c r="E36" i="2"/>
  <c r="E28" i="2"/>
  <c r="E14" i="2"/>
  <c r="E170" i="2"/>
  <c r="E137" i="2"/>
  <c r="E135" i="2"/>
  <c r="E113" i="2"/>
  <c r="E102" i="2"/>
  <c r="E70" i="2"/>
  <c r="E67" i="2"/>
  <c r="E60" i="2"/>
  <c r="E53" i="2"/>
  <c r="E41" i="2"/>
  <c r="E29" i="2"/>
  <c r="E15" i="2"/>
  <c r="E259" i="2"/>
  <c r="E268" i="2"/>
  <c r="E243" i="2"/>
  <c r="E226" i="2"/>
  <c r="E219" i="2"/>
  <c r="E175" i="2"/>
  <c r="E161" i="2"/>
  <c r="E130" i="2"/>
  <c r="E124" i="2"/>
  <c r="E98" i="2"/>
  <c r="E96" i="2"/>
  <c r="E68" i="2"/>
  <c r="E61" i="2"/>
  <c r="E54" i="2"/>
  <c r="E120" i="2"/>
  <c r="E75" i="2"/>
  <c r="E65" i="2"/>
  <c r="E48" i="2"/>
  <c r="E39" i="2"/>
  <c r="E37" i="2"/>
  <c r="E23" i="2"/>
  <c r="E164" i="2"/>
  <c r="E160" i="2"/>
  <c r="E126" i="2"/>
  <c r="E52" i="2"/>
  <c r="E11" i="2"/>
  <c r="E217" i="2"/>
  <c r="E168" i="2"/>
  <c r="E156" i="2"/>
  <c r="E83" i="2"/>
  <c r="E249" i="2"/>
  <c r="E152" i="2"/>
  <c r="E149" i="2"/>
  <c r="E145" i="2"/>
  <c r="E205" i="2"/>
  <c r="E155" i="2"/>
  <c r="E141" i="2"/>
  <c r="E138" i="2"/>
  <c r="E122" i="2"/>
  <c r="E107" i="2"/>
  <c r="E93" i="2"/>
  <c r="E74" i="2"/>
  <c r="E64" i="2"/>
  <c r="E62" i="2"/>
  <c r="E51" i="2"/>
  <c r="E47" i="2"/>
  <c r="E158" i="2"/>
  <c r="E154" i="2"/>
  <c r="E151" i="2"/>
  <c r="E101" i="2"/>
  <c r="E87" i="2"/>
  <c r="E31" i="2"/>
  <c r="E19" i="2"/>
  <c r="E224" i="2"/>
  <c r="E147" i="2"/>
  <c r="E112" i="2"/>
  <c r="E73" i="2"/>
  <c r="E66" i="2"/>
  <c r="E57" i="2"/>
  <c r="E55" i="2"/>
  <c r="E22" i="2"/>
  <c r="E2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08" i="2"/>
  <c r="P218" i="2"/>
  <c r="P209" i="2"/>
  <c r="P210" i="2"/>
  <c r="P202" i="2"/>
  <c r="P189" i="2"/>
  <c r="P216" i="2"/>
  <c r="P190" i="2"/>
  <c r="P206" i="2"/>
  <c r="P199" i="2"/>
  <c r="P191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92" i="2"/>
  <c r="P178" i="2"/>
  <c r="P215" i="2"/>
  <c r="P213" i="2"/>
  <c r="P207" i="2"/>
  <c r="P203" i="2"/>
  <c r="P179" i="2"/>
  <c r="P194" i="2"/>
  <c r="P182" i="2"/>
  <c r="P219" i="2"/>
  <c r="P217" i="2"/>
  <c r="P205" i="2"/>
  <c r="D205" i="2" s="1"/>
  <c r="P201" i="2"/>
  <c r="P197" i="2"/>
  <c r="P185" i="2"/>
  <c r="P130" i="2"/>
  <c r="P116" i="2"/>
  <c r="P102" i="2"/>
  <c r="P88" i="2"/>
  <c r="P74" i="2"/>
  <c r="P212" i="2"/>
  <c r="P148" i="2"/>
  <c r="P141" i="2"/>
  <c r="P134" i="2"/>
  <c r="P121" i="2"/>
  <c r="P107" i="2"/>
  <c r="P93" i="2"/>
  <c r="P79" i="2"/>
  <c r="P204" i="2"/>
  <c r="P126" i="2"/>
  <c r="P112" i="2"/>
  <c r="P98" i="2"/>
  <c r="P84" i="2"/>
  <c r="P70" i="2"/>
  <c r="P196" i="2"/>
  <c r="P152" i="2"/>
  <c r="P145" i="2"/>
  <c r="P138" i="2"/>
  <c r="P131" i="2"/>
  <c r="P117" i="2"/>
  <c r="P103" i="2"/>
  <c r="P89" i="2"/>
  <c r="P75" i="2"/>
  <c r="P211" i="2"/>
  <c r="P153" i="2"/>
  <c r="D153" i="2" s="1"/>
  <c r="P146" i="2"/>
  <c r="P139" i="2"/>
  <c r="P132" i="2"/>
  <c r="P123" i="2"/>
  <c r="P137" i="2"/>
  <c r="P91" i="2"/>
  <c r="P68" i="2"/>
  <c r="P61" i="2"/>
  <c r="P54" i="2"/>
  <c r="P47" i="2"/>
  <c r="P38" i="2"/>
  <c r="P22" i="2"/>
  <c r="P12" i="2"/>
  <c r="P214" i="2"/>
  <c r="P198" i="2"/>
  <c r="P188" i="2"/>
  <c r="P181" i="2"/>
  <c r="P82" i="2"/>
  <c r="P80" i="2"/>
  <c r="P43" i="2"/>
  <c r="P23" i="2"/>
  <c r="P154" i="2"/>
  <c r="P143" i="2"/>
  <c r="P128" i="2"/>
  <c r="P122" i="2"/>
  <c r="P105" i="2"/>
  <c r="P73" i="2"/>
  <c r="P71" i="2"/>
  <c r="P65" i="2"/>
  <c r="P58" i="2"/>
  <c r="P51" i="2"/>
  <c r="P34" i="2"/>
  <c r="P24" i="2"/>
  <c r="P8" i="2"/>
  <c r="P124" i="2"/>
  <c r="P118" i="2"/>
  <c r="P114" i="2"/>
  <c r="P96" i="2"/>
  <c r="P94" i="2"/>
  <c r="P39" i="2"/>
  <c r="P25" i="2"/>
  <c r="P200" i="2"/>
  <c r="P92" i="2"/>
  <c r="P90" i="2"/>
  <c r="P99" i="2"/>
  <c r="P85" i="2"/>
  <c r="P62" i="2"/>
  <c r="P60" i="2"/>
  <c r="P33" i="2"/>
  <c r="P135" i="2"/>
  <c r="P113" i="2"/>
  <c r="P110" i="2"/>
  <c r="P77" i="2"/>
  <c r="P49" i="2"/>
  <c r="P28" i="2"/>
  <c r="P16" i="2"/>
  <c r="P7" i="2"/>
  <c r="P186" i="2"/>
  <c r="P180" i="2"/>
  <c r="P119" i="2"/>
  <c r="P45" i="2"/>
  <c r="P31" i="2"/>
  <c r="P19" i="2"/>
  <c r="P4" i="2"/>
  <c r="P59" i="2"/>
  <c r="P57" i="2"/>
  <c r="P41" i="2"/>
  <c r="P29" i="2"/>
  <c r="P17" i="2"/>
  <c r="P6" i="2"/>
  <c r="P147" i="2"/>
  <c r="P184" i="2"/>
  <c r="P195" i="2"/>
  <c r="P183" i="2"/>
  <c r="P140" i="2"/>
  <c r="P106" i="2"/>
  <c r="P63" i="2"/>
  <c r="P78" i="2"/>
  <c r="P52" i="2"/>
  <c r="P50" i="2"/>
  <c r="P46" i="2"/>
  <c r="P44" i="2"/>
  <c r="P9" i="2"/>
  <c r="P20" i="2"/>
  <c r="I39" i="2"/>
  <c r="I51" i="2"/>
  <c r="L127" i="2"/>
  <c r="L180" i="2"/>
  <c r="H11" i="2"/>
  <c r="E18" i="2"/>
  <c r="L28" i="2"/>
  <c r="N238" i="2"/>
  <c r="N230" i="2"/>
  <c r="N247" i="2"/>
  <c r="N240" i="2"/>
  <c r="L12" i="2"/>
  <c r="E21" i="2"/>
  <c r="L23" i="2"/>
  <c r="H26" i="2"/>
  <c r="P36" i="2"/>
  <c r="K88" i="2"/>
  <c r="K160" i="2"/>
  <c r="J168" i="2"/>
  <c r="J27" i="2"/>
  <c r="J15" i="2"/>
  <c r="J8" i="2"/>
  <c r="J40" i="2"/>
  <c r="J30" i="2"/>
  <c r="J192" i="2"/>
  <c r="J196" i="2"/>
  <c r="J166" i="2"/>
  <c r="J36" i="2"/>
  <c r="J34" i="2"/>
  <c r="J28" i="2"/>
  <c r="J16" i="2"/>
  <c r="J179" i="2"/>
  <c r="J170" i="2"/>
  <c r="J189" i="2"/>
  <c r="J41" i="2"/>
  <c r="J39" i="2"/>
  <c r="J23" i="2"/>
  <c r="F21" i="2"/>
  <c r="G40" i="2"/>
  <c r="H52" i="2"/>
  <c r="P66" i="2"/>
  <c r="E89" i="2"/>
  <c r="K16" i="2"/>
  <c r="J26" i="2"/>
  <c r="F107" i="2"/>
  <c r="L183" i="2"/>
  <c r="E3" i="2"/>
  <c r="P11" i="2"/>
  <c r="L16" i="2"/>
  <c r="P21" i="2"/>
  <c r="J29" i="2"/>
  <c r="I34" i="2"/>
  <c r="O37" i="2"/>
  <c r="I49" i="2"/>
  <c r="I60" i="2"/>
  <c r="K81" i="2"/>
  <c r="G8" i="2"/>
  <c r="O76" i="2"/>
  <c r="L99" i="2"/>
  <c r="K114" i="2"/>
  <c r="I6" i="2"/>
  <c r="F35" i="2"/>
  <c r="P76" i="2"/>
  <c r="I5" i="2"/>
  <c r="K4" i="2"/>
  <c r="K6" i="2"/>
  <c r="M8" i="2"/>
  <c r="F13" i="2"/>
  <c r="K17" i="2"/>
  <c r="E20" i="2"/>
  <c r="J22" i="2"/>
  <c r="H25" i="2"/>
  <c r="I38" i="2"/>
  <c r="I41" i="2"/>
  <c r="I44" i="2"/>
  <c r="G47" i="2"/>
  <c r="O50" i="2"/>
  <c r="G54" i="2"/>
  <c r="G61" i="2"/>
  <c r="F65" i="2"/>
  <c r="P72" i="2"/>
  <c r="E82" i="2"/>
  <c r="O86" i="2"/>
  <c r="P95" i="2"/>
  <c r="K100" i="2"/>
  <c r="P108" i="2"/>
  <c r="O114" i="2"/>
  <c r="O120" i="2"/>
  <c r="P125" i="2"/>
  <c r="M131" i="2"/>
  <c r="O146" i="2"/>
  <c r="K155" i="2"/>
  <c r="G165" i="2"/>
  <c r="I177" i="2"/>
  <c r="H239" i="2"/>
  <c r="E33" i="2"/>
  <c r="E106" i="2"/>
  <c r="E42" i="2"/>
  <c r="P97" i="2"/>
  <c r="P42" i="2"/>
  <c r="J10" i="2"/>
  <c r="K183" i="2"/>
  <c r="J21" i="2"/>
  <c r="O75" i="2"/>
  <c r="E85" i="2"/>
  <c r="E94" i="2"/>
  <c r="F118" i="2"/>
  <c r="L10" i="2"/>
  <c r="G24" i="2"/>
  <c r="O31" i="2"/>
  <c r="J46" i="2"/>
  <c r="O56" i="2"/>
  <c r="F76" i="2"/>
  <c r="K89" i="2"/>
  <c r="F103" i="2"/>
  <c r="F161" i="2"/>
  <c r="I2" i="2"/>
  <c r="F5" i="2"/>
  <c r="I9" i="2"/>
  <c r="F32" i="2"/>
  <c r="E38" i="2"/>
  <c r="O94" i="2"/>
  <c r="P136" i="2"/>
  <c r="E174" i="2"/>
  <c r="J2" i="2"/>
  <c r="H5" i="2"/>
  <c r="K9" i="2"/>
  <c r="J14" i="2"/>
  <c r="E17" i="2"/>
  <c r="G32" i="2"/>
  <c r="K2" i="2"/>
  <c r="J4" i="2"/>
  <c r="J6" i="2"/>
  <c r="I7" i="2"/>
  <c r="I8" i="2"/>
  <c r="M121" i="2"/>
  <c r="E13" i="2"/>
  <c r="M3" i="2"/>
  <c r="J5" i="2"/>
  <c r="J7" i="2"/>
  <c r="O9" i="2"/>
  <c r="P14" i="2"/>
  <c r="O2" i="2"/>
  <c r="M4" i="2"/>
  <c r="L6" i="2"/>
  <c r="L7" i="2"/>
  <c r="L282" i="2"/>
  <c r="L277" i="2"/>
  <c r="L270" i="2"/>
  <c r="L263" i="2"/>
  <c r="L256" i="2"/>
  <c r="L249" i="2"/>
  <c r="L242" i="2"/>
  <c r="L235" i="2"/>
  <c r="L228" i="2"/>
  <c r="L221" i="2"/>
  <c r="L205" i="2"/>
  <c r="L217" i="2"/>
  <c r="L206" i="2"/>
  <c r="L281" i="2"/>
  <c r="L274" i="2"/>
  <c r="L267" i="2"/>
  <c r="L260" i="2"/>
  <c r="L253" i="2"/>
  <c r="L246" i="2"/>
  <c r="L239" i="2"/>
  <c r="L232" i="2"/>
  <c r="L225" i="2"/>
  <c r="L207" i="2"/>
  <c r="L279" i="2"/>
  <c r="L272" i="2"/>
  <c r="L265" i="2"/>
  <c r="L258" i="2"/>
  <c r="L251" i="2"/>
  <c r="L244" i="2"/>
  <c r="L237" i="2"/>
  <c r="L230" i="2"/>
  <c r="L223" i="2"/>
  <c r="L233" i="2"/>
  <c r="L231" i="2"/>
  <c r="L222" i="2"/>
  <c r="L220" i="2"/>
  <c r="L218" i="2"/>
  <c r="L209" i="2"/>
  <c r="L185" i="2"/>
  <c r="L198" i="2"/>
  <c r="L186" i="2"/>
  <c r="L261" i="2"/>
  <c r="L259" i="2"/>
  <c r="L250" i="2"/>
  <c r="L248" i="2"/>
  <c r="L213" i="2"/>
  <c r="L187" i="2"/>
  <c r="L226" i="2"/>
  <c r="L224" i="2"/>
  <c r="L202" i="2"/>
  <c r="L188" i="2"/>
  <c r="L280" i="2"/>
  <c r="L271" i="2"/>
  <c r="L269" i="2"/>
  <c r="L257" i="2"/>
  <c r="L243" i="2"/>
  <c r="L240" i="2"/>
  <c r="L190" i="2"/>
  <c r="L178" i="2"/>
  <c r="L169" i="2"/>
  <c r="L157" i="2"/>
  <c r="L236" i="2"/>
  <c r="L211" i="2"/>
  <c r="L193" i="2"/>
  <c r="L181" i="2"/>
  <c r="L174" i="2"/>
  <c r="L158" i="2"/>
  <c r="L196" i="2"/>
  <c r="L184" i="2"/>
  <c r="L165" i="2"/>
  <c r="L159" i="2"/>
  <c r="L229" i="2"/>
  <c r="L215" i="2"/>
  <c r="L170" i="2"/>
  <c r="L160" i="2"/>
  <c r="L275" i="2"/>
  <c r="L124" i="2"/>
  <c r="L110" i="2"/>
  <c r="L96" i="2"/>
  <c r="L82" i="2"/>
  <c r="L154" i="2"/>
  <c r="L147" i="2"/>
  <c r="L140" i="2"/>
  <c r="L133" i="2"/>
  <c r="L129" i="2"/>
  <c r="L115" i="2"/>
  <c r="L101" i="2"/>
  <c r="L87" i="2"/>
  <c r="L73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241" i="2"/>
  <c r="L172" i="2"/>
  <c r="L120" i="2"/>
  <c r="L106" i="2"/>
  <c r="L92" i="2"/>
  <c r="L78" i="2"/>
  <c r="L227" i="2"/>
  <c r="L194" i="2"/>
  <c r="L192" i="2"/>
  <c r="L163" i="2"/>
  <c r="L161" i="2"/>
  <c r="L151" i="2"/>
  <c r="L144" i="2"/>
  <c r="L137" i="2"/>
  <c r="L125" i="2"/>
  <c r="L111" i="2"/>
  <c r="L97" i="2"/>
  <c r="L83" i="2"/>
  <c r="L69" i="2"/>
  <c r="L278" i="2"/>
  <c r="L255" i="2"/>
  <c r="L245" i="2"/>
  <c r="L214" i="2"/>
  <c r="L203" i="2"/>
  <c r="L152" i="2"/>
  <c r="L145" i="2"/>
  <c r="L138" i="2"/>
  <c r="L131" i="2"/>
  <c r="L117" i="2"/>
  <c r="L262" i="2"/>
  <c r="L238" i="2"/>
  <c r="L182" i="2"/>
  <c r="L148" i="2"/>
  <c r="L146" i="2"/>
  <c r="L135" i="2"/>
  <c r="L119" i="2"/>
  <c r="L95" i="2"/>
  <c r="L93" i="2"/>
  <c r="L19" i="2"/>
  <c r="L13" i="2"/>
  <c r="L195" i="2"/>
  <c r="L191" i="2"/>
  <c r="L175" i="2"/>
  <c r="L86" i="2"/>
  <c r="L84" i="2"/>
  <c r="L20" i="2"/>
  <c r="L167" i="2"/>
  <c r="L109" i="2"/>
  <c r="L107" i="2"/>
  <c r="L77" i="2"/>
  <c r="L75" i="2"/>
  <c r="L21" i="2"/>
  <c r="L9" i="2"/>
  <c r="L276" i="2"/>
  <c r="L252" i="2"/>
  <c r="L210" i="2"/>
  <c r="L164" i="2"/>
  <c r="L150" i="2"/>
  <c r="L141" i="2"/>
  <c r="L139" i="2"/>
  <c r="L100" i="2"/>
  <c r="L98" i="2"/>
  <c r="L22" i="2"/>
  <c r="L268" i="2"/>
  <c r="L234" i="2"/>
  <c r="L219" i="2"/>
  <c r="L201" i="2"/>
  <c r="L114" i="2"/>
  <c r="L94" i="2"/>
  <c r="L273" i="2"/>
  <c r="L208" i="2"/>
  <c r="L200" i="2"/>
  <c r="L168" i="2"/>
  <c r="L156" i="2"/>
  <c r="L149" i="2"/>
  <c r="L80" i="2"/>
  <c r="L30" i="2"/>
  <c r="L18" i="2"/>
  <c r="L8" i="2"/>
  <c r="L132" i="2"/>
  <c r="L123" i="2"/>
  <c r="L105" i="2"/>
  <c r="L91" i="2"/>
  <c r="L72" i="2"/>
  <c r="L5" i="2"/>
  <c r="L254" i="2"/>
  <c r="L199" i="2"/>
  <c r="L142" i="2"/>
  <c r="L116" i="2"/>
  <c r="L102" i="2"/>
  <c r="L88" i="2"/>
  <c r="L74" i="2"/>
  <c r="L2" i="2"/>
  <c r="L122" i="2"/>
  <c r="L216" i="2"/>
  <c r="L176" i="2"/>
  <c r="L171" i="2"/>
  <c r="L197" i="2"/>
  <c r="L155" i="2"/>
  <c r="L266" i="2"/>
  <c r="L264" i="2"/>
  <c r="L179" i="2"/>
  <c r="L162" i="2"/>
  <c r="L134" i="2"/>
  <c r="L79" i="2"/>
  <c r="L4" i="2"/>
  <c r="L247" i="2"/>
  <c r="L212" i="2"/>
  <c r="L204" i="2"/>
  <c r="L189" i="2"/>
  <c r="L130" i="2"/>
  <c r="L118" i="2"/>
  <c r="L26" i="2"/>
  <c r="L14" i="2"/>
  <c r="L11" i="2"/>
  <c r="L121" i="2"/>
  <c r="L29" i="2"/>
  <c r="L17" i="2"/>
  <c r="G13" i="2"/>
  <c r="F20" i="2"/>
  <c r="K22" i="2"/>
  <c r="J25" i="2"/>
  <c r="O27" i="2"/>
  <c r="E30" i="2"/>
  <c r="P32" i="2"/>
  <c r="O35" i="2"/>
  <c r="F39" i="2"/>
  <c r="J44" i="2"/>
  <c r="H47" i="2"/>
  <c r="H54" i="2"/>
  <c r="E58" i="2"/>
  <c r="H65" i="2"/>
  <c r="E69" i="2"/>
  <c r="E78" i="2"/>
  <c r="M82" i="2"/>
  <c r="P86" i="2"/>
  <c r="P100" i="2"/>
  <c r="O104" i="2"/>
  <c r="P109" i="2"/>
  <c r="P120" i="2"/>
  <c r="L126" i="2"/>
  <c r="E166" i="2"/>
  <c r="L177" i="2"/>
  <c r="P193" i="2"/>
  <c r="H258" i="2"/>
  <c r="H45" i="2"/>
  <c r="H62" i="2"/>
  <c r="P83" i="2"/>
  <c r="I23" i="2"/>
  <c r="I48" i="2"/>
  <c r="O39" i="2"/>
  <c r="O55" i="2"/>
  <c r="L128" i="2"/>
  <c r="E134" i="2"/>
  <c r="P142" i="2"/>
  <c r="E16" i="2"/>
  <c r="F37" i="2"/>
  <c r="P48" i="2"/>
  <c r="H63" i="2"/>
  <c r="E80" i="2"/>
  <c r="P18" i="2"/>
  <c r="F24" i="2"/>
  <c r="I29" i="2"/>
  <c r="F34" i="2"/>
  <c r="E46" i="2"/>
  <c r="I52" i="2"/>
  <c r="I63" i="2"/>
  <c r="G89" i="2"/>
  <c r="E103" i="2"/>
  <c r="L136" i="2"/>
  <c r="L173" i="2"/>
  <c r="F2" i="2"/>
  <c r="L153" i="2"/>
  <c r="G4" i="2"/>
  <c r="F7" i="2"/>
  <c r="H19" i="2"/>
  <c r="L24" i="2"/>
  <c r="E35" i="2"/>
  <c r="P40" i="2"/>
  <c r="O46" i="2"/>
  <c r="F64" i="2"/>
  <c r="L90" i="2"/>
  <c r="L103" i="2"/>
  <c r="P187" i="2"/>
  <c r="K3" i="2"/>
  <c r="G7" i="2"/>
  <c r="H8" i="2"/>
  <c r="P10" i="2"/>
  <c r="G22" i="2"/>
  <c r="G38" i="2"/>
  <c r="O53" i="2"/>
  <c r="P2" i="2"/>
  <c r="O3" i="2"/>
  <c r="O5" i="2"/>
  <c r="O8" i="2"/>
  <c r="M113" i="2"/>
  <c r="M138" i="2"/>
  <c r="M110" i="2"/>
  <c r="M135" i="2"/>
  <c r="M128" i="2"/>
  <c r="M13" i="2"/>
  <c r="M6" i="2"/>
  <c r="O17" i="2"/>
  <c r="G20" i="2"/>
  <c r="F23" i="2"/>
  <c r="K25" i="2"/>
  <c r="P27" i="2"/>
  <c r="P35" i="2"/>
  <c r="G39" i="2"/>
  <c r="O41" i="2"/>
  <c r="F48" i="2"/>
  <c r="F51" i="2"/>
  <c r="F62" i="2"/>
  <c r="I65" i="2"/>
  <c r="P69" i="2"/>
  <c r="F78" i="2"/>
  <c r="E92" i="2"/>
  <c r="M96" i="2"/>
  <c r="P104" i="2"/>
  <c r="P115" i="2"/>
  <c r="K121" i="2"/>
  <c r="M126" i="2"/>
  <c r="E140" i="2"/>
  <c r="L166" i="2"/>
  <c r="M177" i="2"/>
  <c r="I258" i="2"/>
  <c r="F25" i="2"/>
  <c r="G34" i="2"/>
  <c r="F43" i="2"/>
  <c r="M70" i="2"/>
  <c r="G76" i="2"/>
  <c r="F84" i="2"/>
  <c r="G90" i="2"/>
  <c r="F98" i="2"/>
  <c r="M103" i="2"/>
  <c r="G109" i="2"/>
  <c r="G118" i="2"/>
  <c r="M124" i="2"/>
  <c r="M127" i="2"/>
  <c r="F144" i="2"/>
  <c r="G161" i="2"/>
  <c r="F166" i="2"/>
  <c r="F174" i="2"/>
  <c r="F212" i="2"/>
  <c r="M240" i="2"/>
  <c r="M262" i="2"/>
  <c r="F55" i="2"/>
  <c r="F57" i="2"/>
  <c r="F66" i="2"/>
  <c r="F68" i="2"/>
  <c r="F73" i="2"/>
  <c r="G98" i="2"/>
  <c r="F112" i="2"/>
  <c r="G166" i="2"/>
  <c r="F158" i="2"/>
  <c r="F175" i="2"/>
  <c r="F282" i="2"/>
  <c r="F213" i="2"/>
  <c r="F199" i="2"/>
  <c r="F276" i="2"/>
  <c r="F269" i="2"/>
  <c r="F262" i="2"/>
  <c r="F255" i="2"/>
  <c r="F248" i="2"/>
  <c r="F241" i="2"/>
  <c r="F234" i="2"/>
  <c r="F227" i="2"/>
  <c r="F220" i="2"/>
  <c r="F214" i="2"/>
  <c r="F200" i="2"/>
  <c r="F215" i="2"/>
  <c r="F201" i="2"/>
  <c r="F280" i="2"/>
  <c r="F273" i="2"/>
  <c r="F266" i="2"/>
  <c r="F259" i="2"/>
  <c r="F252" i="2"/>
  <c r="F245" i="2"/>
  <c r="F238" i="2"/>
  <c r="F231" i="2"/>
  <c r="F224" i="2"/>
  <c r="F216" i="2"/>
  <c r="F277" i="2"/>
  <c r="F275" i="2"/>
  <c r="F264" i="2"/>
  <c r="F211" i="2"/>
  <c r="F204" i="2"/>
  <c r="F193" i="2"/>
  <c r="F179" i="2"/>
  <c r="F253" i="2"/>
  <c r="F251" i="2"/>
  <c r="F242" i="2"/>
  <c r="F240" i="2"/>
  <c r="F229" i="2"/>
  <c r="F194" i="2"/>
  <c r="F180" i="2"/>
  <c r="F208" i="2"/>
  <c r="F195" i="2"/>
  <c r="F181" i="2"/>
  <c r="F281" i="2"/>
  <c r="F279" i="2"/>
  <c r="F270" i="2"/>
  <c r="F268" i="2"/>
  <c r="F257" i="2"/>
  <c r="F196" i="2"/>
  <c r="F182" i="2"/>
  <c r="F239" i="2"/>
  <c r="F237" i="2"/>
  <c r="F228" i="2"/>
  <c r="F271" i="2"/>
  <c r="F254" i="2"/>
  <c r="F218" i="2"/>
  <c r="F186" i="2"/>
  <c r="F167" i="2"/>
  <c r="F274" i="2"/>
  <c r="F189" i="2"/>
  <c r="F172" i="2"/>
  <c r="F267" i="2"/>
  <c r="F250" i="2"/>
  <c r="F247" i="2"/>
  <c r="F233" i="2"/>
  <c r="F230" i="2"/>
  <c r="F198" i="2"/>
  <c r="F192" i="2"/>
  <c r="F177" i="2"/>
  <c r="F163" i="2"/>
  <c r="F243" i="2"/>
  <c r="F168" i="2"/>
  <c r="F256" i="2"/>
  <c r="F197" i="2"/>
  <c r="F191" i="2"/>
  <c r="F123" i="2"/>
  <c r="F109" i="2"/>
  <c r="F95" i="2"/>
  <c r="F81" i="2"/>
  <c r="F246" i="2"/>
  <c r="F184" i="2"/>
  <c r="F178" i="2"/>
  <c r="F171" i="2"/>
  <c r="F169" i="2"/>
  <c r="F150" i="2"/>
  <c r="F143" i="2"/>
  <c r="F136" i="2"/>
  <c r="F128" i="2"/>
  <c r="F114" i="2"/>
  <c r="F100" i="2"/>
  <c r="F86" i="2"/>
  <c r="F72" i="2"/>
  <c r="F261" i="2"/>
  <c r="F232" i="2"/>
  <c r="F202" i="2"/>
  <c r="F162" i="2"/>
  <c r="F119" i="2"/>
  <c r="F105" i="2"/>
  <c r="F91" i="2"/>
  <c r="F77" i="2"/>
  <c r="F260" i="2"/>
  <c r="F223" i="2"/>
  <c r="F157" i="2"/>
  <c r="F154" i="2"/>
  <c r="F147" i="2"/>
  <c r="F140" i="2"/>
  <c r="F133" i="2"/>
  <c r="F124" i="2"/>
  <c r="F110" i="2"/>
  <c r="F96" i="2"/>
  <c r="F82" i="2"/>
  <c r="F265" i="2"/>
  <c r="F236" i="2"/>
  <c r="F222" i="2"/>
  <c r="F278" i="2"/>
  <c r="F263" i="2"/>
  <c r="F155" i="2"/>
  <c r="F148" i="2"/>
  <c r="F141" i="2"/>
  <c r="F134" i="2"/>
  <c r="F130" i="2"/>
  <c r="F116" i="2"/>
  <c r="F207" i="2"/>
  <c r="F203" i="2"/>
  <c r="F176" i="2"/>
  <c r="F131" i="2"/>
  <c r="F125" i="2"/>
  <c r="F121" i="2"/>
  <c r="F115" i="2"/>
  <c r="F90" i="2"/>
  <c r="F88" i="2"/>
  <c r="F63" i="2"/>
  <c r="F56" i="2"/>
  <c r="F49" i="2"/>
  <c r="F45" i="2"/>
  <c r="F27" i="2"/>
  <c r="F173" i="2"/>
  <c r="F127" i="2"/>
  <c r="F117" i="2"/>
  <c r="F111" i="2"/>
  <c r="F79" i="2"/>
  <c r="F36" i="2"/>
  <c r="F28" i="2"/>
  <c r="F14" i="2"/>
  <c r="F221" i="2"/>
  <c r="F185" i="2"/>
  <c r="F170" i="2"/>
  <c r="F146" i="2"/>
  <c r="F137" i="2"/>
  <c r="F135" i="2"/>
  <c r="F113" i="2"/>
  <c r="F104" i="2"/>
  <c r="F102" i="2"/>
  <c r="F70" i="2"/>
  <c r="F67" i="2"/>
  <c r="F60" i="2"/>
  <c r="F53" i="2"/>
  <c r="F41" i="2"/>
  <c r="F29" i="2"/>
  <c r="F15" i="2"/>
  <c r="F235" i="2"/>
  <c r="F188" i="2"/>
  <c r="F93" i="2"/>
  <c r="F46" i="2"/>
  <c r="F30" i="2"/>
  <c r="F16" i="2"/>
  <c r="F244" i="2"/>
  <c r="F226" i="2"/>
  <c r="F210" i="2"/>
  <c r="F206" i="2"/>
  <c r="F219" i="2"/>
  <c r="F209" i="2"/>
  <c r="F205" i="2"/>
  <c r="F187" i="2"/>
  <c r="F145" i="2"/>
  <c r="F126" i="2"/>
  <c r="F120" i="2"/>
  <c r="F89" i="2"/>
  <c r="F87" i="2"/>
  <c r="F8" i="2"/>
  <c r="M282" i="2"/>
  <c r="M217" i="2"/>
  <c r="M206" i="2"/>
  <c r="M281" i="2"/>
  <c r="M274" i="2"/>
  <c r="M267" i="2"/>
  <c r="M260" i="2"/>
  <c r="M253" i="2"/>
  <c r="M246" i="2"/>
  <c r="M239" i="2"/>
  <c r="M232" i="2"/>
  <c r="M225" i="2"/>
  <c r="M207" i="2"/>
  <c r="M208" i="2"/>
  <c r="M278" i="2"/>
  <c r="M271" i="2"/>
  <c r="M264" i="2"/>
  <c r="M257" i="2"/>
  <c r="M250" i="2"/>
  <c r="M243" i="2"/>
  <c r="M236" i="2"/>
  <c r="M229" i="2"/>
  <c r="M222" i="2"/>
  <c r="M218" i="2"/>
  <c r="M205" i="2"/>
  <c r="M198" i="2"/>
  <c r="M186" i="2"/>
  <c r="M272" i="2"/>
  <c r="M270" i="2"/>
  <c r="M261" i="2"/>
  <c r="M259" i="2"/>
  <c r="M248" i="2"/>
  <c r="M213" i="2"/>
  <c r="M187" i="2"/>
  <c r="M237" i="2"/>
  <c r="M235" i="2"/>
  <c r="M226" i="2"/>
  <c r="M224" i="2"/>
  <c r="M202" i="2"/>
  <c r="M188" i="2"/>
  <c r="M276" i="2"/>
  <c r="M216" i="2"/>
  <c r="M210" i="2"/>
  <c r="M189" i="2"/>
  <c r="M258" i="2"/>
  <c r="M256" i="2"/>
  <c r="M247" i="2"/>
  <c r="M245" i="2"/>
  <c r="M234" i="2"/>
  <c r="M211" i="2"/>
  <c r="M193" i="2"/>
  <c r="M181" i="2"/>
  <c r="M174" i="2"/>
  <c r="M158" i="2"/>
  <c r="M233" i="2"/>
  <c r="M223" i="2"/>
  <c r="M196" i="2"/>
  <c r="M184" i="2"/>
  <c r="M165" i="2"/>
  <c r="M159" i="2"/>
  <c r="M280" i="2"/>
  <c r="M277" i="2"/>
  <c r="M263" i="2"/>
  <c r="M220" i="2"/>
  <c r="M215" i="2"/>
  <c r="M209" i="2"/>
  <c r="M170" i="2"/>
  <c r="M160" i="2"/>
  <c r="M273" i="2"/>
  <c r="M203" i="2"/>
  <c r="M199" i="2"/>
  <c r="M175" i="2"/>
  <c r="M161" i="2"/>
  <c r="M265" i="2"/>
  <c r="M242" i="2"/>
  <c r="M157" i="2"/>
  <c r="M154" i="2"/>
  <c r="M147" i="2"/>
  <c r="M140" i="2"/>
  <c r="M133" i="2"/>
  <c r="M129" i="2"/>
  <c r="M115" i="2"/>
  <c r="M101" i="2"/>
  <c r="M87" i="2"/>
  <c r="M73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251" i="2"/>
  <c r="M241" i="2"/>
  <c r="M172" i="2"/>
  <c r="M120" i="2"/>
  <c r="M106" i="2"/>
  <c r="M92" i="2"/>
  <c r="M78" i="2"/>
  <c r="M279" i="2"/>
  <c r="M269" i="2"/>
  <c r="M227" i="2"/>
  <c r="M194" i="2"/>
  <c r="M192" i="2"/>
  <c r="M190" i="2"/>
  <c r="M163" i="2"/>
  <c r="M151" i="2"/>
  <c r="M144" i="2"/>
  <c r="M137" i="2"/>
  <c r="M125" i="2"/>
  <c r="M111" i="2"/>
  <c r="M97" i="2"/>
  <c r="M83" i="2"/>
  <c r="M69" i="2"/>
  <c r="M255" i="2"/>
  <c r="M212" i="2"/>
  <c r="M179" i="2"/>
  <c r="M130" i="2"/>
  <c r="M116" i="2"/>
  <c r="M102" i="2"/>
  <c r="M88" i="2"/>
  <c r="M74" i="2"/>
  <c r="M268" i="2"/>
  <c r="M230" i="2"/>
  <c r="M191" i="2"/>
  <c r="M185" i="2"/>
  <c r="M183" i="2"/>
  <c r="M122" i="2"/>
  <c r="M221" i="2"/>
  <c r="M195" i="2"/>
  <c r="M86" i="2"/>
  <c r="M84" i="2"/>
  <c r="M167" i="2"/>
  <c r="M109" i="2"/>
  <c r="M107" i="2"/>
  <c r="M77" i="2"/>
  <c r="M75" i="2"/>
  <c r="M9" i="2"/>
  <c r="M252" i="2"/>
  <c r="M228" i="2"/>
  <c r="M164" i="2"/>
  <c r="M152" i="2"/>
  <c r="M150" i="2"/>
  <c r="M141" i="2"/>
  <c r="M139" i="2"/>
  <c r="M100" i="2"/>
  <c r="M98" i="2"/>
  <c r="M244" i="2"/>
  <c r="M214" i="2"/>
  <c r="M178" i="2"/>
  <c r="M91" i="2"/>
  <c r="M89" i="2"/>
  <c r="M12" i="2"/>
  <c r="M219" i="2"/>
  <c r="M201" i="2"/>
  <c r="M197" i="2"/>
  <c r="M275" i="2"/>
  <c r="M249" i="2"/>
  <c r="M171" i="2"/>
  <c r="M149" i="2"/>
  <c r="M85" i="2"/>
  <c r="F38" i="2"/>
  <c r="F40" i="2"/>
  <c r="G49" i="2"/>
  <c r="F71" i="2"/>
  <c r="M76" i="2"/>
  <c r="F85" i="2"/>
  <c r="M90" i="2"/>
  <c r="F99" i="2"/>
  <c r="M104" i="2"/>
  <c r="M112" i="2"/>
  <c r="G125" i="2"/>
  <c r="G175" i="2"/>
  <c r="M204" i="2"/>
  <c r="G213" i="2"/>
  <c r="F190" i="2"/>
  <c r="F142" i="2"/>
  <c r="F159" i="2"/>
  <c r="M166" i="2"/>
  <c r="M180" i="2"/>
  <c r="G191" i="2"/>
  <c r="J248" i="2"/>
  <c r="M266" i="2"/>
  <c r="M155" i="2"/>
  <c r="G159" i="2"/>
  <c r="G186" i="2"/>
  <c r="G199" i="2"/>
  <c r="F272" i="2"/>
  <c r="G33" i="2"/>
  <c r="G35" i="2"/>
  <c r="F42" i="2"/>
  <c r="F44" i="2"/>
  <c r="G56" i="2"/>
  <c r="F58" i="2"/>
  <c r="F69" i="2"/>
  <c r="F80" i="2"/>
  <c r="F94" i="2"/>
  <c r="M99" i="2"/>
  <c r="F108" i="2"/>
  <c r="F129" i="2"/>
  <c r="F132" i="2"/>
  <c r="M145" i="2"/>
  <c r="F149" i="2"/>
  <c r="F152" i="2"/>
  <c r="J163" i="2"/>
  <c r="M176" i="2"/>
  <c r="M231" i="2"/>
  <c r="F249" i="2"/>
  <c r="F217" i="2"/>
  <c r="F6" i="2"/>
  <c r="F9" i="2"/>
  <c r="F18" i="2"/>
  <c r="M2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4" i="2"/>
  <c r="G200" i="2"/>
  <c r="G215" i="2"/>
  <c r="G201" i="2"/>
  <c r="G202" i="2"/>
  <c r="G194" i="2"/>
  <c r="G180" i="2"/>
  <c r="G208" i="2"/>
  <c r="G195" i="2"/>
  <c r="G181" i="2"/>
  <c r="G196" i="2"/>
  <c r="G182" i="2"/>
  <c r="G212" i="2"/>
  <c r="G205" i="2"/>
  <c r="G197" i="2"/>
  <c r="G183" i="2"/>
  <c r="G204" i="2"/>
  <c r="G189" i="2"/>
  <c r="G172" i="2"/>
  <c r="G198" i="2"/>
  <c r="G192" i="2"/>
  <c r="G177" i="2"/>
  <c r="G163" i="2"/>
  <c r="G168" i="2"/>
  <c r="G184" i="2"/>
  <c r="G173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78" i="2"/>
  <c r="G171" i="2"/>
  <c r="G169" i="2"/>
  <c r="G128" i="2"/>
  <c r="G114" i="2"/>
  <c r="G100" i="2"/>
  <c r="G86" i="2"/>
  <c r="G72" i="2"/>
  <c r="G162" i="2"/>
  <c r="G119" i="2"/>
  <c r="G105" i="2"/>
  <c r="G91" i="2"/>
  <c r="G77" i="2"/>
  <c r="G157" i="2"/>
  <c r="G124" i="2"/>
  <c r="G110" i="2"/>
  <c r="G96" i="2"/>
  <c r="G82" i="2"/>
  <c r="G210" i="2"/>
  <c r="G207" i="2"/>
  <c r="G176" i="2"/>
  <c r="G174" i="2"/>
  <c r="G160" i="2"/>
  <c r="G129" i="2"/>
  <c r="G115" i="2"/>
  <c r="G101" i="2"/>
  <c r="G87" i="2"/>
  <c r="G73" i="2"/>
  <c r="G170" i="2"/>
  <c r="G158" i="2"/>
  <c r="G121" i="2"/>
  <c r="G179" i="2"/>
  <c r="G127" i="2"/>
  <c r="G117" i="2"/>
  <c r="G111" i="2"/>
  <c r="G81" i="2"/>
  <c r="G79" i="2"/>
  <c r="G36" i="2"/>
  <c r="G28" i="2"/>
  <c r="G14" i="2"/>
  <c r="G185" i="2"/>
  <c r="G123" i="2"/>
  <c r="G113" i="2"/>
  <c r="G104" i="2"/>
  <c r="G102" i="2"/>
  <c r="G70" i="2"/>
  <c r="G67" i="2"/>
  <c r="G60" i="2"/>
  <c r="G53" i="2"/>
  <c r="G41" i="2"/>
  <c r="G29" i="2"/>
  <c r="G15" i="2"/>
  <c r="G211" i="2"/>
  <c r="G188" i="2"/>
  <c r="G95" i="2"/>
  <c r="G93" i="2"/>
  <c r="G46" i="2"/>
  <c r="G30" i="2"/>
  <c r="G16" i="2"/>
  <c r="G167" i="2"/>
  <c r="G84" i="2"/>
  <c r="G64" i="2"/>
  <c r="G57" i="2"/>
  <c r="G50" i="2"/>
  <c r="G37" i="2"/>
  <c r="G31" i="2"/>
  <c r="G17" i="2"/>
  <c r="G206" i="2"/>
  <c r="G190" i="2"/>
  <c r="G156" i="2"/>
  <c r="G122" i="2"/>
  <c r="G116" i="2"/>
  <c r="G112" i="2"/>
  <c r="G80" i="2"/>
  <c r="G78" i="2"/>
  <c r="G65" i="2"/>
  <c r="G58" i="2"/>
  <c r="G51" i="2"/>
  <c r="G6" i="2"/>
  <c r="G9" i="2"/>
  <c r="F10" i="2"/>
  <c r="G18" i="2"/>
  <c r="G42" i="2"/>
  <c r="G44" i="2"/>
  <c r="G69" i="2"/>
  <c r="F83" i="2"/>
  <c r="G94" i="2"/>
  <c r="F97" i="2"/>
  <c r="G108" i="2"/>
  <c r="F139" i="2"/>
  <c r="M142" i="2"/>
  <c r="F153" i="2"/>
  <c r="F156" i="2"/>
  <c r="M5" i="2"/>
  <c r="J282" i="2"/>
  <c r="J280" i="2"/>
  <c r="J273" i="2"/>
  <c r="J266" i="2"/>
  <c r="J259" i="2"/>
  <c r="J252" i="2"/>
  <c r="J245" i="2"/>
  <c r="J238" i="2"/>
  <c r="J231" i="2"/>
  <c r="J224" i="2"/>
  <c r="J216" i="2"/>
  <c r="J203" i="2"/>
  <c r="J204" i="2"/>
  <c r="J277" i="2"/>
  <c r="J270" i="2"/>
  <c r="J263" i="2"/>
  <c r="J256" i="2"/>
  <c r="J249" i="2"/>
  <c r="J242" i="2"/>
  <c r="J235" i="2"/>
  <c r="J228" i="2"/>
  <c r="J221" i="2"/>
  <c r="J205" i="2"/>
  <c r="J217" i="2"/>
  <c r="J275" i="2"/>
  <c r="J268" i="2"/>
  <c r="J261" i="2"/>
  <c r="J254" i="2"/>
  <c r="J247" i="2"/>
  <c r="J240" i="2"/>
  <c r="J233" i="2"/>
  <c r="J226" i="2"/>
  <c r="J281" i="2"/>
  <c r="J279" i="2"/>
  <c r="J215" i="2"/>
  <c r="J212" i="2"/>
  <c r="J197" i="2"/>
  <c r="J183" i="2"/>
  <c r="J257" i="2"/>
  <c r="J255" i="2"/>
  <c r="J246" i="2"/>
  <c r="J244" i="2"/>
  <c r="J201" i="2"/>
  <c r="J184" i="2"/>
  <c r="J222" i="2"/>
  <c r="J220" i="2"/>
  <c r="J218" i="2"/>
  <c r="J209" i="2"/>
  <c r="J185" i="2"/>
  <c r="J274" i="2"/>
  <c r="J272" i="2"/>
  <c r="J198" i="2"/>
  <c r="J186" i="2"/>
  <c r="J243" i="2"/>
  <c r="J241" i="2"/>
  <c r="J232" i="2"/>
  <c r="J230" i="2"/>
  <c r="J267" i="2"/>
  <c r="J264" i="2"/>
  <c r="J250" i="2"/>
  <c r="J227" i="2"/>
  <c r="J200" i="2"/>
  <c r="J173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260" i="2"/>
  <c r="J213" i="2"/>
  <c r="J187" i="2"/>
  <c r="J164" i="2"/>
  <c r="J156" i="2"/>
  <c r="J190" i="2"/>
  <c r="J178" i="2"/>
  <c r="J169" i="2"/>
  <c r="J157" i="2"/>
  <c r="J253" i="2"/>
  <c r="J239" i="2"/>
  <c r="J236" i="2"/>
  <c r="J223" i="2"/>
  <c r="J211" i="2"/>
  <c r="J207" i="2"/>
  <c r="J193" i="2"/>
  <c r="J181" i="2"/>
  <c r="J174" i="2"/>
  <c r="J158" i="2"/>
  <c r="J210" i="2"/>
  <c r="J195" i="2"/>
  <c r="J176" i="2"/>
  <c r="J160" i="2"/>
  <c r="J9" i="2"/>
  <c r="J237" i="2"/>
  <c r="J219" i="2"/>
  <c r="J202" i="2"/>
  <c r="J199" i="2"/>
  <c r="J188" i="2"/>
  <c r="J182" i="2"/>
  <c r="J180" i="2"/>
  <c r="J167" i="2"/>
  <c r="J165" i="2"/>
  <c r="J265" i="2"/>
  <c r="J251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269" i="2"/>
  <c r="J177" i="2"/>
  <c r="J175" i="2"/>
  <c r="J229" i="2"/>
  <c r="J162" i="2"/>
  <c r="J37" i="2"/>
  <c r="J31" i="2"/>
  <c r="J17" i="2"/>
  <c r="J278" i="2"/>
  <c r="J271" i="2"/>
  <c r="J159" i="2"/>
  <c r="J42" i="2"/>
  <c r="J32" i="2"/>
  <c r="J18" i="2"/>
  <c r="J262" i="2"/>
  <c r="J206" i="2"/>
  <c r="J33" i="2"/>
  <c r="J19" i="2"/>
  <c r="J13" i="2"/>
  <c r="J191" i="2"/>
  <c r="J161" i="2"/>
  <c r="J38" i="2"/>
  <c r="J20" i="2"/>
  <c r="J194" i="2"/>
  <c r="J276" i="2"/>
  <c r="J214" i="2"/>
  <c r="J225" i="2"/>
  <c r="J258" i="2"/>
  <c r="J234" i="2"/>
  <c r="G10" i="2"/>
  <c r="F11" i="2"/>
  <c r="J24" i="2"/>
  <c r="F26" i="2"/>
  <c r="F52" i="2"/>
  <c r="F54" i="2"/>
  <c r="M72" i="2"/>
  <c r="G83" i="2"/>
  <c r="G97" i="2"/>
  <c r="M105" i="2"/>
  <c r="M123" i="2"/>
  <c r="G126" i="2"/>
  <c r="M132" i="2"/>
  <c r="M146" i="2"/>
  <c r="F160" i="2"/>
  <c r="F164" i="2"/>
  <c r="J172" i="2"/>
  <c r="M182" i="2"/>
  <c r="M254" i="2"/>
  <c r="G187" i="2"/>
  <c r="M200" i="2"/>
  <c r="M238" i="2"/>
  <c r="F258" i="2"/>
  <c r="K69" i="2"/>
  <c r="K71" i="2"/>
  <c r="N76" i="2"/>
  <c r="K103" i="2"/>
  <c r="N108" i="2"/>
  <c r="N110" i="2"/>
  <c r="K118" i="2"/>
  <c r="K128" i="2"/>
  <c r="K132" i="2"/>
  <c r="K134" i="2"/>
  <c r="N136" i="2"/>
  <c r="N138" i="2"/>
  <c r="N147" i="2"/>
  <c r="K163" i="2"/>
  <c r="K177" i="2"/>
  <c r="N180" i="2"/>
  <c r="K197" i="2"/>
  <c r="N242" i="2"/>
  <c r="N266" i="2"/>
  <c r="K234" i="2"/>
  <c r="N249" i="2"/>
  <c r="K258" i="2"/>
  <c r="N275" i="2"/>
  <c r="K210" i="2"/>
  <c r="K214" i="2"/>
  <c r="K252" i="2"/>
  <c r="K276" i="2"/>
  <c r="N282" i="2"/>
  <c r="N281" i="2"/>
  <c r="N274" i="2"/>
  <c r="N267" i="2"/>
  <c r="N260" i="2"/>
  <c r="N253" i="2"/>
  <c r="N246" i="2"/>
  <c r="N239" i="2"/>
  <c r="N232" i="2"/>
  <c r="N225" i="2"/>
  <c r="N207" i="2"/>
  <c r="N208" i="2"/>
  <c r="N278" i="2"/>
  <c r="N271" i="2"/>
  <c r="N264" i="2"/>
  <c r="N257" i="2"/>
  <c r="N250" i="2"/>
  <c r="N243" i="2"/>
  <c r="N236" i="2"/>
  <c r="N229" i="2"/>
  <c r="N222" i="2"/>
  <c r="N218" i="2"/>
  <c r="N209" i="2"/>
  <c r="N276" i="2"/>
  <c r="N269" i="2"/>
  <c r="N262" i="2"/>
  <c r="N255" i="2"/>
  <c r="N248" i="2"/>
  <c r="N241" i="2"/>
  <c r="N234" i="2"/>
  <c r="N227" i="2"/>
  <c r="N220" i="2"/>
  <c r="N272" i="2"/>
  <c r="N270" i="2"/>
  <c r="N261" i="2"/>
  <c r="N259" i="2"/>
  <c r="N213" i="2"/>
  <c r="N187" i="2"/>
  <c r="N237" i="2"/>
  <c r="N235" i="2"/>
  <c r="N226" i="2"/>
  <c r="N224" i="2"/>
  <c r="N202" i="2"/>
  <c r="N188" i="2"/>
  <c r="N216" i="2"/>
  <c r="N210" i="2"/>
  <c r="N189" i="2"/>
  <c r="N265" i="2"/>
  <c r="N263" i="2"/>
  <c r="N254" i="2"/>
  <c r="N252" i="2"/>
  <c r="N206" i="2"/>
  <c r="N199" i="2"/>
  <c r="N190" i="2"/>
  <c r="N233" i="2"/>
  <c r="N223" i="2"/>
  <c r="N196" i="2"/>
  <c r="N184" i="2"/>
  <c r="N165" i="2"/>
  <c r="N159" i="2"/>
  <c r="N280" i="2"/>
  <c r="N277" i="2"/>
  <c r="N215" i="2"/>
  <c r="N170" i="2"/>
  <c r="N160" i="2"/>
  <c r="N273" i="2"/>
  <c r="N203" i="2"/>
  <c r="N175" i="2"/>
  <c r="N161" i="2"/>
  <c r="N256" i="2"/>
  <c r="N191" i="2"/>
  <c r="N179" i="2"/>
  <c r="N166" i="2"/>
  <c r="N251" i="2"/>
  <c r="N174" i="2"/>
  <c r="N172" i="2"/>
  <c r="N120" i="2"/>
  <c r="N106" i="2"/>
  <c r="N92" i="2"/>
  <c r="N78" i="2"/>
  <c r="N11" i="2"/>
  <c r="N279" i="2"/>
  <c r="N194" i="2"/>
  <c r="N192" i="2"/>
  <c r="N186" i="2"/>
  <c r="N163" i="2"/>
  <c r="N151" i="2"/>
  <c r="N144" i="2"/>
  <c r="N137" i="2"/>
  <c r="N125" i="2"/>
  <c r="N111" i="2"/>
  <c r="N97" i="2"/>
  <c r="N83" i="2"/>
  <c r="N69" i="2"/>
  <c r="N212" i="2"/>
  <c r="N130" i="2"/>
  <c r="N116" i="2"/>
  <c r="N102" i="2"/>
  <c r="N88" i="2"/>
  <c r="N74" i="2"/>
  <c r="N245" i="2"/>
  <c r="N204" i="2"/>
  <c r="N201" i="2"/>
  <c r="N177" i="2"/>
  <c r="N155" i="2"/>
  <c r="N148" i="2"/>
  <c r="N141" i="2"/>
  <c r="N134" i="2"/>
  <c r="N121" i="2"/>
  <c r="N107" i="2"/>
  <c r="N93" i="2"/>
  <c r="N79" i="2"/>
  <c r="N231" i="2"/>
  <c r="N258" i="2"/>
  <c r="N221" i="2"/>
  <c r="N217" i="2"/>
  <c r="N198" i="2"/>
  <c r="N173" i="2"/>
  <c r="N171" i="2"/>
  <c r="N149" i="2"/>
  <c r="N142" i="2"/>
  <c r="N135" i="2"/>
  <c r="N127" i="2"/>
  <c r="N113" i="2"/>
  <c r="K21" i="2"/>
  <c r="N23" i="2"/>
  <c r="N43" i="2"/>
  <c r="K75" i="2"/>
  <c r="N80" i="2"/>
  <c r="N82" i="2"/>
  <c r="K107" i="2"/>
  <c r="K109" i="2"/>
  <c r="N126" i="2"/>
  <c r="K152" i="2"/>
  <c r="N181" i="2"/>
  <c r="K194" i="2"/>
  <c r="N219" i="2"/>
  <c r="N268" i="2"/>
  <c r="N12" i="2"/>
  <c r="K20" i="2"/>
  <c r="N22" i="2"/>
  <c r="N38" i="2"/>
  <c r="N47" i="2"/>
  <c r="N54" i="2"/>
  <c r="N61" i="2"/>
  <c r="N68" i="2"/>
  <c r="K84" i="2"/>
  <c r="K86" i="2"/>
  <c r="N89" i="2"/>
  <c r="N91" i="2"/>
  <c r="K161" i="2"/>
  <c r="K175" i="2"/>
  <c r="N178" i="2"/>
  <c r="K191" i="2"/>
  <c r="N214" i="2"/>
  <c r="N244" i="2"/>
  <c r="K282" i="2"/>
  <c r="K204" i="2"/>
  <c r="K277" i="2"/>
  <c r="K270" i="2"/>
  <c r="K263" i="2"/>
  <c r="K256" i="2"/>
  <c r="K249" i="2"/>
  <c r="K242" i="2"/>
  <c r="K235" i="2"/>
  <c r="K228" i="2"/>
  <c r="K221" i="2"/>
  <c r="K205" i="2"/>
  <c r="K217" i="2"/>
  <c r="K206" i="2"/>
  <c r="K281" i="2"/>
  <c r="K274" i="2"/>
  <c r="K267" i="2"/>
  <c r="K260" i="2"/>
  <c r="K253" i="2"/>
  <c r="K246" i="2"/>
  <c r="K239" i="2"/>
  <c r="K232" i="2"/>
  <c r="K225" i="2"/>
  <c r="K268" i="2"/>
  <c r="K266" i="2"/>
  <c r="K257" i="2"/>
  <c r="K255" i="2"/>
  <c r="K244" i="2"/>
  <c r="K201" i="2"/>
  <c r="K184" i="2"/>
  <c r="K233" i="2"/>
  <c r="K231" i="2"/>
  <c r="K222" i="2"/>
  <c r="K220" i="2"/>
  <c r="K218" i="2"/>
  <c r="K209" i="2"/>
  <c r="K185" i="2"/>
  <c r="K272" i="2"/>
  <c r="K198" i="2"/>
  <c r="K186" i="2"/>
  <c r="K261" i="2"/>
  <c r="K259" i="2"/>
  <c r="K250" i="2"/>
  <c r="K248" i="2"/>
  <c r="K237" i="2"/>
  <c r="K213" i="2"/>
  <c r="K187" i="2"/>
  <c r="K164" i="2"/>
  <c r="K156" i="2"/>
  <c r="K243" i="2"/>
  <c r="K240" i="2"/>
  <c r="K226" i="2"/>
  <c r="K190" i="2"/>
  <c r="K178" i="2"/>
  <c r="K169" i="2"/>
  <c r="K157" i="2"/>
  <c r="K236" i="2"/>
  <c r="K223" i="2"/>
  <c r="K211" i="2"/>
  <c r="K207" i="2"/>
  <c r="K193" i="2"/>
  <c r="K181" i="2"/>
  <c r="K174" i="2"/>
  <c r="K158" i="2"/>
  <c r="K280" i="2"/>
  <c r="K196" i="2"/>
  <c r="K165" i="2"/>
  <c r="K159" i="2"/>
  <c r="K247" i="2"/>
  <c r="K219" i="2"/>
  <c r="K202" i="2"/>
  <c r="K199" i="2"/>
  <c r="K188" i="2"/>
  <c r="K182" i="2"/>
  <c r="K180" i="2"/>
  <c r="K167" i="2"/>
  <c r="K150" i="2"/>
  <c r="K143" i="2"/>
  <c r="K136" i="2"/>
  <c r="K119" i="2"/>
  <c r="K105" i="2"/>
  <c r="K91" i="2"/>
  <c r="K77" i="2"/>
  <c r="K275" i="2"/>
  <c r="K265" i="2"/>
  <c r="K124" i="2"/>
  <c r="K110" i="2"/>
  <c r="K96" i="2"/>
  <c r="K82" i="2"/>
  <c r="K251" i="2"/>
  <c r="K154" i="2"/>
  <c r="K147" i="2"/>
  <c r="K140" i="2"/>
  <c r="K133" i="2"/>
  <c r="K129" i="2"/>
  <c r="K115" i="2"/>
  <c r="K101" i="2"/>
  <c r="K87" i="2"/>
  <c r="K73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279" i="2"/>
  <c r="K269" i="2"/>
  <c r="K241" i="2"/>
  <c r="K215" i="2"/>
  <c r="K172" i="2"/>
  <c r="K170" i="2"/>
  <c r="K120" i="2"/>
  <c r="K106" i="2"/>
  <c r="K92" i="2"/>
  <c r="K78" i="2"/>
  <c r="K227" i="2"/>
  <c r="K254" i="2"/>
  <c r="K168" i="2"/>
  <c r="K166" i="2"/>
  <c r="K126" i="2"/>
  <c r="K112" i="2"/>
  <c r="K13" i="2"/>
  <c r="K19" i="2"/>
  <c r="N21" i="2"/>
  <c r="N33" i="2"/>
  <c r="K93" i="2"/>
  <c r="K95" i="2"/>
  <c r="N98" i="2"/>
  <c r="N100" i="2"/>
  <c r="K135" i="2"/>
  <c r="K137" i="2"/>
  <c r="N139" i="2"/>
  <c r="K146" i="2"/>
  <c r="K148" i="2"/>
  <c r="N150" i="2"/>
  <c r="N152" i="2"/>
  <c r="N164" i="2"/>
  <c r="N228" i="2"/>
  <c r="K238" i="2"/>
  <c r="K262" i="2"/>
  <c r="K18" i="2"/>
  <c r="N20" i="2"/>
  <c r="K32" i="2"/>
  <c r="N42" i="2"/>
  <c r="N50" i="2"/>
  <c r="N57" i="2"/>
  <c r="N64" i="2"/>
  <c r="K70" i="2"/>
  <c r="K72" i="2"/>
  <c r="N75" i="2"/>
  <c r="N77" i="2"/>
  <c r="K102" i="2"/>
  <c r="K104" i="2"/>
  <c r="N109" i="2"/>
  <c r="K113" i="2"/>
  <c r="K123" i="2"/>
  <c r="N157" i="2"/>
  <c r="N167" i="2"/>
  <c r="K173" i="2"/>
  <c r="K216" i="2"/>
  <c r="K245" i="2"/>
  <c r="K271" i="2"/>
  <c r="K278" i="2"/>
  <c r="D96" i="2" l="1"/>
  <c r="B103" i="2"/>
  <c r="D140" i="2"/>
  <c r="D27" i="2"/>
  <c r="D15" i="2"/>
  <c r="D110" i="2"/>
  <c r="B119" i="2"/>
  <c r="B271" i="2"/>
  <c r="B242" i="2"/>
  <c r="B99" i="2"/>
  <c r="D36" i="2"/>
  <c r="D39" i="2"/>
  <c r="B37" i="2"/>
  <c r="B269" i="2"/>
  <c r="D211" i="2"/>
  <c r="D44" i="2"/>
  <c r="D75" i="2"/>
  <c r="D192" i="2"/>
  <c r="D169" i="2"/>
  <c r="D50" i="2"/>
  <c r="D57" i="2"/>
  <c r="D157" i="2"/>
  <c r="B152" i="2"/>
  <c r="B74" i="2"/>
  <c r="D156" i="2"/>
  <c r="D170" i="2"/>
  <c r="D4" i="2"/>
  <c r="D49" i="2"/>
  <c r="D168" i="2"/>
  <c r="D46" i="2"/>
  <c r="D197" i="2"/>
  <c r="D114" i="2"/>
  <c r="D171" i="2"/>
  <c r="D5" i="2"/>
  <c r="D195" i="2"/>
  <c r="D14" i="2"/>
  <c r="B57" i="2"/>
  <c r="B72" i="2"/>
  <c r="D29" i="2"/>
  <c r="D22" i="2"/>
  <c r="D185" i="2"/>
  <c r="B26" i="2"/>
  <c r="D136" i="2"/>
  <c r="D72" i="2"/>
  <c r="D41" i="2"/>
  <c r="D77" i="2"/>
  <c r="D94" i="2"/>
  <c r="D89" i="2"/>
  <c r="D155" i="2"/>
  <c r="D189" i="2"/>
  <c r="B109" i="2"/>
  <c r="B228" i="2"/>
  <c r="B162" i="2"/>
  <c r="B240" i="2"/>
  <c r="C186" i="2"/>
  <c r="C261" i="2"/>
  <c r="B8" i="2"/>
  <c r="D111" i="2"/>
  <c r="D176" i="2"/>
  <c r="D45" i="2"/>
  <c r="D85" i="2"/>
  <c r="D113" i="2"/>
  <c r="B51" i="2"/>
  <c r="B202" i="2"/>
  <c r="D135" i="2"/>
  <c r="D154" i="2"/>
  <c r="D61" i="2"/>
  <c r="D158" i="2"/>
  <c r="D172" i="2"/>
  <c r="D209" i="2"/>
  <c r="B75" i="2"/>
  <c r="D70" i="2"/>
  <c r="D40" i="2"/>
  <c r="D58" i="2"/>
  <c r="D84" i="2"/>
  <c r="D115" i="2"/>
  <c r="D6" i="2"/>
  <c r="D71" i="2"/>
  <c r="D19" i="2"/>
  <c r="D124" i="2"/>
  <c r="D105" i="2"/>
  <c r="D79" i="2"/>
  <c r="D150" i="2"/>
  <c r="D56" i="2"/>
  <c r="D18" i="2"/>
  <c r="D204" i="2"/>
  <c r="D210" i="2"/>
  <c r="D120" i="2"/>
  <c r="D109" i="2"/>
  <c r="D255" i="2"/>
  <c r="D54" i="2"/>
  <c r="D13" i="2"/>
  <c r="D10" i="2"/>
  <c r="D241" i="2"/>
  <c r="D69" i="2"/>
  <c r="D52" i="2"/>
  <c r="D86" i="2"/>
  <c r="D7" i="2"/>
  <c r="D269" i="2"/>
  <c r="D143" i="2"/>
  <c r="D242" i="2"/>
  <c r="D93" i="2"/>
  <c r="D107" i="2"/>
  <c r="D245" i="2"/>
  <c r="D187" i="2"/>
  <c r="D76" i="2"/>
  <c r="D63" i="2"/>
  <c r="D33" i="2"/>
  <c r="D23" i="2"/>
  <c r="D68" i="2"/>
  <c r="D138" i="2"/>
  <c r="D134" i="2"/>
  <c r="D219" i="2"/>
  <c r="D159" i="2"/>
  <c r="D173" i="2"/>
  <c r="D218" i="2"/>
  <c r="D232" i="2"/>
  <c r="D246" i="2"/>
  <c r="D260" i="2"/>
  <c r="D274" i="2"/>
  <c r="D53" i="2"/>
  <c r="D67" i="2"/>
  <c r="D30" i="2"/>
  <c r="D21" i="2"/>
  <c r="D142" i="2"/>
  <c r="D11" i="2"/>
  <c r="D106" i="2"/>
  <c r="D31" i="2"/>
  <c r="D60" i="2"/>
  <c r="D8" i="2"/>
  <c r="D43" i="2"/>
  <c r="D91" i="2"/>
  <c r="D145" i="2"/>
  <c r="D141" i="2"/>
  <c r="D182" i="2"/>
  <c r="D160" i="2"/>
  <c r="D174" i="2"/>
  <c r="D208" i="2"/>
  <c r="D233" i="2"/>
  <c r="D247" i="2"/>
  <c r="D261" i="2"/>
  <c r="D275" i="2"/>
  <c r="D229" i="2"/>
  <c r="D244" i="2"/>
  <c r="D118" i="2"/>
  <c r="D125" i="2"/>
  <c r="D62" i="2"/>
  <c r="D24" i="2"/>
  <c r="D80" i="2"/>
  <c r="D137" i="2"/>
  <c r="D152" i="2"/>
  <c r="D148" i="2"/>
  <c r="D194" i="2"/>
  <c r="D161" i="2"/>
  <c r="D175" i="2"/>
  <c r="D220" i="2"/>
  <c r="D234" i="2"/>
  <c r="D248" i="2"/>
  <c r="D262" i="2"/>
  <c r="D276" i="2"/>
  <c r="D129" i="2"/>
  <c r="D257" i="2"/>
  <c r="D193" i="2"/>
  <c r="D32" i="2"/>
  <c r="D183" i="2"/>
  <c r="D119" i="2"/>
  <c r="D34" i="2"/>
  <c r="D82" i="2"/>
  <c r="D123" i="2"/>
  <c r="D196" i="2"/>
  <c r="D212" i="2"/>
  <c r="D179" i="2"/>
  <c r="D162" i="2"/>
  <c r="D221" i="2"/>
  <c r="D235" i="2"/>
  <c r="D249" i="2"/>
  <c r="D263" i="2"/>
  <c r="D277" i="2"/>
  <c r="D144" i="2"/>
  <c r="D37" i="2"/>
  <c r="D243" i="2"/>
  <c r="D230" i="2"/>
  <c r="D35" i="2"/>
  <c r="D180" i="2"/>
  <c r="D99" i="2"/>
  <c r="D51" i="2"/>
  <c r="D181" i="2"/>
  <c r="D132" i="2"/>
  <c r="D74" i="2"/>
  <c r="D203" i="2"/>
  <c r="D163" i="2"/>
  <c r="D177" i="2"/>
  <c r="D222" i="2"/>
  <c r="D236" i="2"/>
  <c r="D250" i="2"/>
  <c r="D264" i="2"/>
  <c r="D278" i="2"/>
  <c r="D227" i="2"/>
  <c r="D47" i="2"/>
  <c r="D78" i="2"/>
  <c r="D100" i="2"/>
  <c r="D42" i="2"/>
  <c r="D108" i="2"/>
  <c r="D184" i="2"/>
  <c r="D186" i="2"/>
  <c r="D90" i="2"/>
  <c r="D188" i="2"/>
  <c r="D139" i="2"/>
  <c r="D88" i="2"/>
  <c r="D207" i="2"/>
  <c r="D164" i="2"/>
  <c r="D191" i="2"/>
  <c r="D223" i="2"/>
  <c r="D237" i="2"/>
  <c r="D251" i="2"/>
  <c r="D265" i="2"/>
  <c r="D279" i="2"/>
  <c r="D3" i="2"/>
  <c r="D216" i="2"/>
  <c r="D256" i="2"/>
  <c r="D103" i="2"/>
  <c r="D271" i="2"/>
  <c r="D272" i="2"/>
  <c r="D217" i="2"/>
  <c r="D259" i="2"/>
  <c r="D2" i="2"/>
  <c r="D97" i="2"/>
  <c r="D147" i="2"/>
  <c r="D92" i="2"/>
  <c r="D65" i="2"/>
  <c r="D198" i="2"/>
  <c r="D146" i="2"/>
  <c r="D98" i="2"/>
  <c r="D102" i="2"/>
  <c r="D213" i="2"/>
  <c r="D165" i="2"/>
  <c r="D199" i="2"/>
  <c r="D224" i="2"/>
  <c r="D238" i="2"/>
  <c r="D252" i="2"/>
  <c r="D266" i="2"/>
  <c r="D280" i="2"/>
  <c r="D55" i="2"/>
  <c r="D26" i="2"/>
  <c r="D149" i="2"/>
  <c r="D81" i="2"/>
  <c r="D38" i="2"/>
  <c r="D228" i="2"/>
  <c r="D128" i="2"/>
  <c r="D202" i="2"/>
  <c r="D48" i="2"/>
  <c r="D131" i="2"/>
  <c r="D273" i="2"/>
  <c r="D104" i="2"/>
  <c r="D95" i="2"/>
  <c r="D20" i="2"/>
  <c r="D16" i="2"/>
  <c r="D200" i="2"/>
  <c r="D214" i="2"/>
  <c r="D112" i="2"/>
  <c r="D116" i="2"/>
  <c r="D215" i="2"/>
  <c r="D166" i="2"/>
  <c r="D206" i="2"/>
  <c r="D225" i="2"/>
  <c r="D239" i="2"/>
  <c r="D253" i="2"/>
  <c r="D267" i="2"/>
  <c r="D281" i="2"/>
  <c r="D133" i="2"/>
  <c r="D122" i="2"/>
  <c r="D270" i="2"/>
  <c r="D201" i="2"/>
  <c r="D101" i="2"/>
  <c r="D59" i="2"/>
  <c r="D117" i="2"/>
  <c r="D258" i="2"/>
  <c r="D64" i="2"/>
  <c r="D87" i="2"/>
  <c r="D121" i="2"/>
  <c r="D231" i="2"/>
  <c r="D83" i="2"/>
  <c r="B78" i="2"/>
  <c r="C60" i="2"/>
  <c r="D66" i="2"/>
  <c r="B21" i="2"/>
  <c r="D9" i="2"/>
  <c r="D17" i="2"/>
  <c r="D28" i="2"/>
  <c r="D25" i="2"/>
  <c r="D73" i="2"/>
  <c r="D12" i="2"/>
  <c r="D126" i="2"/>
  <c r="D130" i="2"/>
  <c r="D178" i="2"/>
  <c r="D167" i="2"/>
  <c r="D190" i="2"/>
  <c r="D226" i="2"/>
  <c r="D240" i="2"/>
  <c r="D254" i="2"/>
  <c r="D268" i="2"/>
  <c r="D282" i="2"/>
  <c r="B151" i="2"/>
  <c r="B23" i="2"/>
  <c r="B161" i="2"/>
  <c r="B102" i="2"/>
  <c r="B236" i="2"/>
  <c r="B245" i="2"/>
  <c r="B81" i="2"/>
  <c r="B159" i="2"/>
  <c r="B257" i="2"/>
  <c r="B229" i="2"/>
  <c r="B253" i="2"/>
  <c r="B187" i="2"/>
  <c r="C26" i="2"/>
  <c r="C25" i="2"/>
  <c r="C30" i="2"/>
  <c r="C12" i="2"/>
  <c r="C82" i="2"/>
  <c r="C110" i="2"/>
  <c r="C138" i="2"/>
  <c r="C152" i="2"/>
  <c r="C257" i="2"/>
  <c r="D151" i="2"/>
  <c r="D127" i="2"/>
  <c r="C11" i="2"/>
  <c r="B43" i="2"/>
  <c r="B5" i="2"/>
  <c r="C45" i="2"/>
  <c r="C35" i="2"/>
  <c r="C34" i="2"/>
  <c r="C269" i="2"/>
  <c r="C188" i="2"/>
  <c r="C266" i="2"/>
  <c r="C42" i="2"/>
  <c r="C167" i="2"/>
  <c r="C43" i="2"/>
  <c r="C21" i="2"/>
  <c r="C159" i="2"/>
  <c r="C180" i="2"/>
  <c r="C260" i="2"/>
  <c r="C276" i="2"/>
  <c r="C235" i="2"/>
  <c r="C252" i="2"/>
  <c r="C228" i="2"/>
  <c r="C191" i="2"/>
  <c r="C96" i="2"/>
  <c r="C267" i="2"/>
  <c r="C243" i="2"/>
  <c r="C13" i="2"/>
  <c r="C194" i="2"/>
  <c r="C53" i="2"/>
  <c r="C171" i="2"/>
  <c r="C256" i="2"/>
  <c r="C273" i="2"/>
  <c r="C249" i="2"/>
  <c r="C232" i="2"/>
  <c r="C278" i="2"/>
  <c r="C208" i="2"/>
  <c r="C245" i="2"/>
  <c r="C242" i="2"/>
  <c r="C124" i="2"/>
  <c r="C259" i="2"/>
  <c r="C56" i="2"/>
  <c r="C8" i="2"/>
  <c r="C58" i="2"/>
  <c r="C19" i="2"/>
  <c r="C10" i="2"/>
  <c r="C157" i="2"/>
  <c r="C170" i="2"/>
  <c r="C177" i="2"/>
  <c r="C65" i="2"/>
  <c r="C211" i="2"/>
  <c r="C199" i="2"/>
  <c r="C72" i="2"/>
  <c r="C86" i="2"/>
  <c r="C100" i="2"/>
  <c r="C114" i="2"/>
  <c r="C128" i="2"/>
  <c r="C142" i="2"/>
  <c r="C173" i="2"/>
  <c r="C209" i="2"/>
  <c r="C212" i="2"/>
  <c r="C66" i="2"/>
  <c r="C7" i="2"/>
  <c r="C5" i="2"/>
  <c r="C248" i="2"/>
  <c r="C67" i="2"/>
  <c r="C33" i="2"/>
  <c r="C17" i="2"/>
  <c r="C179" i="2"/>
  <c r="C219" i="2"/>
  <c r="C169" i="2"/>
  <c r="C73" i="2"/>
  <c r="C87" i="2"/>
  <c r="C101" i="2"/>
  <c r="C115" i="2"/>
  <c r="C129" i="2"/>
  <c r="C143" i="2"/>
  <c r="C200" i="2"/>
  <c r="C218" i="2"/>
  <c r="C215" i="2"/>
  <c r="C263" i="2"/>
  <c r="C280" i="2"/>
  <c r="C225" i="2"/>
  <c r="C49" i="2"/>
  <c r="C46" i="2"/>
  <c r="C83" i="2"/>
  <c r="C111" i="2"/>
  <c r="C183" i="2"/>
  <c r="C198" i="2"/>
  <c r="C84" i="2"/>
  <c r="C197" i="2"/>
  <c r="C192" i="2"/>
  <c r="C85" i="2"/>
  <c r="C141" i="2"/>
  <c r="C205" i="2"/>
  <c r="C258" i="2"/>
  <c r="C9" i="2"/>
  <c r="C214" i="2"/>
  <c r="C69" i="2"/>
  <c r="C47" i="2"/>
  <c r="C31" i="2"/>
  <c r="C181" i="2"/>
  <c r="C237" i="2"/>
  <c r="C178" i="2"/>
  <c r="C74" i="2"/>
  <c r="C88" i="2"/>
  <c r="C102" i="2"/>
  <c r="C116" i="2"/>
  <c r="C130" i="2"/>
  <c r="C144" i="2"/>
  <c r="C250" i="2"/>
  <c r="C220" i="2"/>
  <c r="C268" i="2"/>
  <c r="C270" i="2"/>
  <c r="C202" i="2"/>
  <c r="C153" i="2"/>
  <c r="C112" i="2"/>
  <c r="C71" i="2"/>
  <c r="C113" i="2"/>
  <c r="C185" i="2"/>
  <c r="C163" i="2"/>
  <c r="C234" i="2"/>
  <c r="C54" i="2"/>
  <c r="C37" i="2"/>
  <c r="C206" i="2"/>
  <c r="C275" i="2"/>
  <c r="C190" i="2"/>
  <c r="C75" i="2"/>
  <c r="C89" i="2"/>
  <c r="C103" i="2"/>
  <c r="C117" i="2"/>
  <c r="C131" i="2"/>
  <c r="C145" i="2"/>
  <c r="C264" i="2"/>
  <c r="C222" i="2"/>
  <c r="C279" i="2"/>
  <c r="C277" i="2"/>
  <c r="C282" i="2"/>
  <c r="C125" i="2"/>
  <c r="C126" i="2"/>
  <c r="C99" i="2"/>
  <c r="C155" i="2"/>
  <c r="C44" i="2"/>
  <c r="C6" i="2"/>
  <c r="C193" i="2"/>
  <c r="C61" i="2"/>
  <c r="C50" i="2"/>
  <c r="C239" i="2"/>
  <c r="C160" i="2"/>
  <c r="C156" i="2"/>
  <c r="C76" i="2"/>
  <c r="C90" i="2"/>
  <c r="C104" i="2"/>
  <c r="C118" i="2"/>
  <c r="C132" i="2"/>
  <c r="C146" i="2"/>
  <c r="C168" i="2"/>
  <c r="C184" i="2"/>
  <c r="C281" i="2"/>
  <c r="C204" i="2"/>
  <c r="C28" i="2"/>
  <c r="C97" i="2"/>
  <c r="C139" i="2"/>
  <c r="C70" i="2"/>
  <c r="C140" i="2"/>
  <c r="C271" i="2"/>
  <c r="C127" i="2"/>
  <c r="C63" i="2"/>
  <c r="C41" i="2"/>
  <c r="C189" i="2"/>
  <c r="C27" i="2"/>
  <c r="C217" i="2"/>
  <c r="C68" i="2"/>
  <c r="C57" i="2"/>
  <c r="C241" i="2"/>
  <c r="C174" i="2"/>
  <c r="C164" i="2"/>
  <c r="C77" i="2"/>
  <c r="C91" i="2"/>
  <c r="C105" i="2"/>
  <c r="C119" i="2"/>
  <c r="C133" i="2"/>
  <c r="C147" i="2"/>
  <c r="C195" i="2"/>
  <c r="C201" i="2"/>
  <c r="C182" i="2"/>
  <c r="C203" i="2"/>
  <c r="C52" i="2"/>
  <c r="C38" i="2"/>
  <c r="C4" i="2"/>
  <c r="C272" i="2"/>
  <c r="C55" i="2"/>
  <c r="C175" i="2"/>
  <c r="C64" i="2"/>
  <c r="C251" i="2"/>
  <c r="C176" i="2"/>
  <c r="C187" i="2"/>
  <c r="C78" i="2"/>
  <c r="C92" i="2"/>
  <c r="C106" i="2"/>
  <c r="C120" i="2"/>
  <c r="C134" i="2"/>
  <c r="C148" i="2"/>
  <c r="C230" i="2"/>
  <c r="C233" i="2"/>
  <c r="C196" i="2"/>
  <c r="C216" i="2"/>
  <c r="C36" i="2"/>
  <c r="C3" i="2"/>
  <c r="C98" i="2"/>
  <c r="C51" i="2"/>
  <c r="C20" i="2"/>
  <c r="C15" i="2"/>
  <c r="C62" i="2"/>
  <c r="C262" i="2"/>
  <c r="C162" i="2"/>
  <c r="C274" i="2"/>
  <c r="C207" i="2"/>
  <c r="C213" i="2"/>
  <c r="C79" i="2"/>
  <c r="C93" i="2"/>
  <c r="C107" i="2"/>
  <c r="C121" i="2"/>
  <c r="C135" i="2"/>
  <c r="C149" i="2"/>
  <c r="C247" i="2"/>
  <c r="C244" i="2"/>
  <c r="C227" i="2"/>
  <c r="C224" i="2"/>
  <c r="C154" i="2"/>
  <c r="C48" i="2"/>
  <c r="C39" i="2"/>
  <c r="C14" i="2"/>
  <c r="C59" i="2"/>
  <c r="C24" i="2"/>
  <c r="C158" i="2"/>
  <c r="C18" i="2"/>
  <c r="C253" i="2"/>
  <c r="C236" i="2"/>
  <c r="C210" i="2"/>
  <c r="C226" i="2"/>
  <c r="C80" i="2"/>
  <c r="C94" i="2"/>
  <c r="C108" i="2"/>
  <c r="C122" i="2"/>
  <c r="C136" i="2"/>
  <c r="C150" i="2"/>
  <c r="C254" i="2"/>
  <c r="C246" i="2"/>
  <c r="C229" i="2"/>
  <c r="C231" i="2"/>
  <c r="C29" i="2"/>
  <c r="C23" i="2"/>
  <c r="C22" i="2"/>
  <c r="C161" i="2"/>
  <c r="C172" i="2"/>
  <c r="C166" i="2"/>
  <c r="C32" i="2"/>
  <c r="C16" i="2"/>
  <c r="C165" i="2"/>
  <c r="C223" i="2"/>
  <c r="C240" i="2"/>
  <c r="C81" i="2"/>
  <c r="C95" i="2"/>
  <c r="C109" i="2"/>
  <c r="C123" i="2"/>
  <c r="C137" i="2"/>
  <c r="C151" i="2"/>
  <c r="C265" i="2"/>
  <c r="C255" i="2"/>
  <c r="C221" i="2"/>
  <c r="C238" i="2"/>
  <c r="C40" i="2"/>
  <c r="B38" i="2"/>
  <c r="B12" i="2"/>
  <c r="B129" i="2"/>
  <c r="B86" i="2"/>
  <c r="B10" i="2"/>
  <c r="B15" i="2"/>
  <c r="B88" i="2"/>
  <c r="B114" i="2"/>
  <c r="B221" i="2"/>
  <c r="B29" i="2"/>
  <c r="B59" i="2"/>
  <c r="B68" i="2"/>
  <c r="B176" i="2"/>
  <c r="B268" i="2"/>
  <c r="B27" i="2"/>
  <c r="B45" i="2"/>
  <c r="B54" i="2"/>
  <c r="B266" i="2"/>
  <c r="B174" i="2"/>
  <c r="B137" i="2"/>
  <c r="B107" i="2"/>
  <c r="B123" i="2"/>
  <c r="B191" i="2"/>
  <c r="B18" i="2"/>
  <c r="B226" i="2"/>
  <c r="B170" i="2"/>
  <c r="B3" i="2"/>
  <c r="B250" i="2"/>
  <c r="B205" i="2"/>
  <c r="B77" i="2"/>
  <c r="B262" i="2"/>
  <c r="B230" i="2"/>
  <c r="B92" i="2"/>
  <c r="B33" i="2"/>
  <c r="B82" i="2"/>
  <c r="B2" i="2"/>
  <c r="B154" i="2"/>
  <c r="B145" i="2"/>
  <c r="B175" i="2"/>
  <c r="B113" i="2"/>
  <c r="B91" i="2"/>
  <c r="B95" i="2"/>
  <c r="B216" i="2"/>
  <c r="B231" i="2"/>
  <c r="B188" i="2"/>
  <c r="B237" i="2"/>
  <c r="B9" i="2"/>
  <c r="B106" i="2"/>
  <c r="B22" i="2"/>
  <c r="B158" i="2"/>
  <c r="B149" i="2"/>
  <c r="B39" i="2"/>
  <c r="B135" i="2"/>
  <c r="B40" i="2"/>
  <c r="B105" i="2"/>
  <c r="B267" i="2"/>
  <c r="B244" i="2"/>
  <c r="B4" i="2"/>
  <c r="B44" i="2"/>
  <c r="B55" i="2"/>
  <c r="B47" i="2"/>
  <c r="B48" i="2"/>
  <c r="B238" i="2"/>
  <c r="B190" i="2"/>
  <c r="B251" i="2"/>
  <c r="B49" i="2"/>
  <c r="B94" i="2"/>
  <c r="B66" i="2"/>
  <c r="B56" i="2"/>
  <c r="B178" i="2"/>
  <c r="B192" i="2"/>
  <c r="B180" i="2"/>
  <c r="B11" i="2"/>
  <c r="B165" i="2"/>
  <c r="B252" i="2"/>
  <c r="B182" i="2"/>
  <c r="B196" i="2"/>
  <c r="B134" i="2"/>
  <c r="B144" i="2"/>
  <c r="B19" i="2"/>
  <c r="B147" i="2"/>
  <c r="B220" i="2"/>
  <c r="B140" i="2"/>
  <c r="B31" i="2"/>
  <c r="B138" i="2"/>
  <c r="B247" i="2"/>
  <c r="B104" i="2"/>
  <c r="B62" i="2"/>
  <c r="B83" i="2"/>
  <c r="B14" i="2"/>
  <c r="B163" i="2"/>
  <c r="B206" i="2"/>
  <c r="B211" i="2"/>
  <c r="B215" i="2"/>
  <c r="B265" i="2"/>
  <c r="B71" i="2"/>
  <c r="B110" i="2"/>
  <c r="B16" i="2"/>
  <c r="B166" i="2"/>
  <c r="B85" i="2"/>
  <c r="B73" i="2"/>
  <c r="B64" i="2"/>
  <c r="B156" i="2"/>
  <c r="B120" i="2"/>
  <c r="B259" i="2"/>
  <c r="B28" i="2"/>
  <c r="B63" i="2"/>
  <c r="B133" i="2"/>
  <c r="B100" i="2"/>
  <c r="B76" i="2"/>
  <c r="B177" i="2"/>
  <c r="B210" i="2"/>
  <c r="B264" i="2"/>
  <c r="B200" i="2"/>
  <c r="B179" i="2"/>
  <c r="B193" i="2"/>
  <c r="B272" i="2"/>
  <c r="B50" i="2"/>
  <c r="B116" i="2"/>
  <c r="B69" i="2"/>
  <c r="B260" i="2"/>
  <c r="B24" i="2"/>
  <c r="B13" i="2"/>
  <c r="B219" i="2"/>
  <c r="B189" i="2"/>
  <c r="B58" i="2"/>
  <c r="B274" i="2"/>
  <c r="B258" i="2"/>
  <c r="B112" i="2"/>
  <c r="B168" i="2"/>
  <c r="B36" i="2"/>
  <c r="B142" i="2"/>
  <c r="B90" i="2"/>
  <c r="B233" i="2"/>
  <c r="B214" i="2"/>
  <c r="B194" i="2"/>
  <c r="B279" i="2"/>
  <c r="B278" i="2"/>
  <c r="B80" i="2"/>
  <c r="B97" i="2"/>
  <c r="B199" i="2"/>
  <c r="B249" i="2"/>
  <c r="B93" i="2"/>
  <c r="B217" i="2"/>
  <c r="B61" i="2"/>
  <c r="B79" i="2"/>
  <c r="B115" i="2"/>
  <c r="B128" i="2"/>
  <c r="B275" i="2"/>
  <c r="B181" i="2"/>
  <c r="B195" i="2"/>
  <c r="B282" i="2"/>
  <c r="B276" i="2"/>
  <c r="B7" i="2"/>
  <c r="B204" i="2"/>
  <c r="B224" i="2"/>
  <c r="B41" i="2"/>
  <c r="B136" i="2"/>
  <c r="B118" i="2"/>
  <c r="B270" i="2"/>
  <c r="B277" i="2"/>
  <c r="B227" i="2"/>
  <c r="B222" i="2"/>
  <c r="B84" i="2"/>
  <c r="B281" i="2"/>
  <c r="B30" i="2"/>
  <c r="B17" i="2"/>
  <c r="B122" i="2"/>
  <c r="B52" i="2"/>
  <c r="B96" i="2"/>
  <c r="B53" i="2"/>
  <c r="B117" i="2"/>
  <c r="B131" i="2"/>
  <c r="B125" i="2"/>
  <c r="B143" i="2"/>
  <c r="B132" i="2"/>
  <c r="B172" i="2"/>
  <c r="B261" i="2"/>
  <c r="B225" i="2"/>
  <c r="B234" i="2"/>
  <c r="B183" i="2"/>
  <c r="B197" i="2"/>
  <c r="B32" i="2"/>
  <c r="B243" i="2"/>
  <c r="B256" i="2"/>
  <c r="B280" i="2"/>
  <c r="B213" i="2"/>
  <c r="B46" i="2"/>
  <c r="B126" i="2"/>
  <c r="B98" i="2"/>
  <c r="B60" i="2"/>
  <c r="B127" i="2"/>
  <c r="B157" i="2"/>
  <c r="B209" i="2"/>
  <c r="B150" i="2"/>
  <c r="B139" i="2"/>
  <c r="B167" i="2"/>
  <c r="B263" i="2"/>
  <c r="B232" i="2"/>
  <c r="B241" i="2"/>
  <c r="B184" i="2"/>
  <c r="B198" i="2"/>
  <c r="B121" i="2"/>
  <c r="B35" i="2"/>
  <c r="B87" i="2"/>
  <c r="B141" i="2"/>
  <c r="B160" i="2"/>
  <c r="B124" i="2"/>
  <c r="B67" i="2"/>
  <c r="B148" i="2"/>
  <c r="B203" i="2"/>
  <c r="B235" i="2"/>
  <c r="B169" i="2"/>
  <c r="B146" i="2"/>
  <c r="B218" i="2"/>
  <c r="B201" i="2"/>
  <c r="B239" i="2"/>
  <c r="B248" i="2"/>
  <c r="B185" i="2"/>
  <c r="B212" i="2"/>
  <c r="B25" i="2"/>
  <c r="B108" i="2"/>
  <c r="B65" i="2"/>
  <c r="B111" i="2"/>
  <c r="B42" i="2"/>
  <c r="B20" i="2"/>
  <c r="B89" i="2"/>
  <c r="B101" i="2"/>
  <c r="B155" i="2"/>
  <c r="B164" i="2"/>
  <c r="B130" i="2"/>
  <c r="B70" i="2"/>
  <c r="B173" i="2"/>
  <c r="B207" i="2"/>
  <c r="B273" i="2"/>
  <c r="B171" i="2"/>
  <c r="B153" i="2"/>
  <c r="B254" i="2"/>
  <c r="B208" i="2"/>
  <c r="B246" i="2"/>
  <c r="B255" i="2"/>
  <c r="B186" i="2"/>
  <c r="B223" i="2"/>
  <c r="B6" i="2"/>
  <c r="B34" i="2"/>
  <c r="C2" i="2"/>
</calcChain>
</file>

<file path=xl/sharedStrings.xml><?xml version="1.0" encoding="utf-8"?>
<sst xmlns="http://schemas.openxmlformats.org/spreadsheetml/2006/main" count="59" uniqueCount="36">
  <si>
    <t>Paramètres généraux</t>
  </si>
  <si>
    <t>Poids (kg)</t>
  </si>
  <si>
    <t>Demi-vie t1/2 (h)</t>
  </si>
  <si>
    <t>k_elim (1/h)</t>
  </si>
  <si>
    <t>Facteurs PK (Cmax par mg/kg)</t>
  </si>
  <si>
    <t>IR: Cmax_facteur (ng/mL par mg/kg)</t>
  </si>
  <si>
    <t>XR (Collation): Cmax_facteur</t>
  </si>
  <si>
    <t>XR (À jeun): Cmax_facteur</t>
  </si>
  <si>
    <t>Concerta: Cmax_facteur (cap 22)</t>
  </si>
  <si>
    <t>Type</t>
  </si>
  <si>
    <t>Heure (h)</t>
  </si>
  <si>
    <t>Dose (mg)</t>
  </si>
  <si>
    <t>Inclure</t>
  </si>
  <si>
    <t>État (Jeun/Collation)</t>
  </si>
  <si>
    <t>IR</t>
  </si>
  <si>
    <t>Collation</t>
  </si>
  <si>
    <t>Repas</t>
  </si>
  <si>
    <t>XR</t>
  </si>
  <si>
    <t>Concerta</t>
  </si>
  <si>
    <t>Temps (h)</t>
  </si>
  <si>
    <t>Heure</t>
  </si>
  <si>
    <t>Dose</t>
  </si>
  <si>
    <t>Etat</t>
  </si>
  <si>
    <t>Graphique auto (se met à jour quand vous modifiez les entrées).</t>
  </si>
  <si>
    <t>Seuil 5</t>
  </si>
  <si>
    <t>Récréation 10h</t>
  </si>
  <si>
    <t>Utilisation :</t>
  </si>
  <si>
    <t>1) Onglet 'Inputs': pour chaque prise, choisissez Type (IR/XR/Concerta), l'heure, la dose, et l'état 'Jeun' ou 'Collation' (ou 'Repas').</t>
  </si>
  <si>
    <t>2) Le XR est ajusté: 'Jeun' -&gt; Cmax plus bas et second pic à ~7h post-dose; 'Collation' -&gt; Cmax plus haut et second pic à ~6h.</t>
  </si>
  <si>
    <t>3) IR et Concerta sont peu influencés par l'alimentation (modèle inchangé). Les seuils 5/8/15/25 ng/mL et la récréation 10h sont affichés.</t>
  </si>
  <si>
    <t>Paramètres modifiables dans 'Inputs' (facteurs Cmax). Cap Concerta à 22 ng/mL. t1/2=2.8h par défaut.</t>
  </si>
  <si>
    <t>MPH IR</t>
  </si>
  <si>
    <t>MPH XR</t>
  </si>
  <si>
    <t>Somme</t>
  </si>
  <si>
    <t>mg/kg/j</t>
  </si>
  <si>
    <t>Jeun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</si>
</sst>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&quot; h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E0E0E"/>
      <name val=".AppleSystemUIFont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2" borderId="1" xfId="0" applyFont="1" applyFill="1" applyBorder="1"/>
    <xf numFmtId="0" fontId="0" fillId="0" borderId="0" xfId="0" applyAlignment="1">
      <alignment wrapText="1"/>
    </xf>
    <xf numFmtId="0" fontId="1" fillId="0" borderId="0" xfId="0" applyFont="1"/>
    <xf numFmtId="0" fontId="0" fillId="3" borderId="1" xfId="0" applyFill="1" applyBorder="1"/>
    <xf numFmtId="164" fontId="0" fillId="3" borderId="1" xfId="0" applyNumberFormat="1" applyFill="1" applyBorder="1"/>
    <xf numFmtId="2" fontId="0" fillId="3" borderId="1" xfId="0" applyNumberFormat="1" applyFill="1" applyBorder="1"/>
    <xf numFmtId="0" fontId="0" fillId="4" borderId="2" xfId="0" applyFill="1" applyBorder="1" applyAlignment="1">
      <alignment horizontal="center" vertical="center" textRotation="90"/>
    </xf>
    <xf numFmtId="0" fontId="0" fillId="4" borderId="1" xfId="0" applyFill="1" applyBorder="1"/>
    <xf numFmtId="164" fontId="0" fillId="4" borderId="1" xfId="0" applyNumberFormat="1" applyFill="1" applyBorder="1"/>
    <xf numFmtId="2" fontId="0" fillId="4" borderId="1" xfId="0" applyNumberFormat="1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16" fontId="1" fillId="4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/>
    <xf numFmtId="2" fontId="0" fillId="6" borderId="1" xfId="0" applyNumberFormat="1" applyFill="1" applyBorder="1"/>
    <xf numFmtId="16" fontId="1" fillId="6" borderId="1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0" fillId="3" borderId="2" xfId="0" applyFill="1" applyBorder="1" applyAlignment="1">
      <alignment horizontal="center" vertical="center" textRotation="90"/>
    </xf>
    <xf numFmtId="0" fontId="0" fillId="4" borderId="2" xfId="0" applyFill="1" applyBorder="1" applyAlignment="1">
      <alignment horizontal="center" vertical="center" textRotation="90"/>
    </xf>
    <xf numFmtId="0" fontId="0" fillId="6" borderId="2" xfId="0" applyFill="1" applyBorder="1" applyAlignment="1">
      <alignment horizontal="center" vertical="center" textRotation="90"/>
    </xf>
    <xf numFmtId="2" fontId="0" fillId="3" borderId="3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0" fillId="6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MPH IR</c:v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Model!$B$2:$B$282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-1.5363345546548654E-13</c:v>
                </c:pt>
                <c:pt idx="21">
                  <c:v>1.5975510428394193</c:v>
                </c:pt>
                <c:pt idx="22">
                  <c:v>2.9529239488737153</c:v>
                </c:pt>
                <c:pt idx="23">
                  <c:v>4.1000939470239581</c:v>
                </c:pt>
                <c:pt idx="24">
                  <c:v>5.0683008140214225</c:v>
                </c:pt>
                <c:pt idx="25">
                  <c:v>5.8827085217072916</c:v>
                </c:pt>
                <c:pt idx="26">
                  <c:v>6.5649730002752378</c:v>
                </c:pt>
                <c:pt idx="27">
                  <c:v>7.1337308161785717</c:v>
                </c:pt>
                <c:pt idx="28">
                  <c:v>7.6050197806638229</c:v>
                </c:pt>
                <c:pt idx="29">
                  <c:v>7.9926409704569394</c:v>
                </c:pt>
                <c:pt idx="30">
                  <c:v>8.3084703214272739</c:v>
                </c:pt>
                <c:pt idx="31">
                  <c:v>8.5627268193165769</c:v>
                </c:pt>
                <c:pt idx="32">
                  <c:v>8.7642033332208431</c:v>
                </c:pt>
                <c:pt idx="33">
                  <c:v>8.9204652953966992</c:v>
                </c:pt>
                <c:pt idx="34">
                  <c:v>9.0380217061479744</c:v>
                </c:pt>
                <c:pt idx="35">
                  <c:v>9.1224723186929655</c:v>
                </c:pt>
                <c:pt idx="36">
                  <c:v>9.1786343219561211</c:v>
                </c:pt>
                <c:pt idx="37">
                  <c:v>9.2106513770645755</c:v>
                </c:pt>
                <c:pt idx="38">
                  <c:v>9.2220874655425629</c:v>
                </c:pt>
                <c:pt idx="39">
                  <c:v>9.2160076648177842</c:v>
                </c:pt>
                <c:pt idx="40">
                  <c:v>9.1950476719656589</c:v>
                </c:pt>
                <c:pt idx="41">
                  <c:v>9.1614736429767518</c:v>
                </c:pt>
                <c:pt idx="42">
                  <c:v>9.1172336965224599</c:v>
                </c:pt>
                <c:pt idx="43">
                  <c:v>9.0640022432922791</c:v>
                </c:pt>
                <c:pt idx="44">
                  <c:v>9.0032181402478937</c:v>
                </c:pt>
                <c:pt idx="45">
                  <c:v>8.9361175299382971</c:v>
                </c:pt>
                <c:pt idx="46">
                  <c:v>8.8637621052089202</c:v>
                </c:pt>
                <c:pt idx="47">
                  <c:v>8.7870634365152416</c:v>
                </c:pt>
                <c:pt idx="48">
                  <c:v>8.7068039102929191</c:v>
                </c:pt>
                <c:pt idx="49">
                  <c:v>8.6236547504414727</c:v>
                </c:pt>
                <c:pt idx="50">
                  <c:v>8.53819152922466</c:v>
                </c:pt>
                <c:pt idx="51">
                  <c:v>8.4509075172959296</c:v>
                </c:pt>
                <c:pt idx="52">
                  <c:v>8.3622251738456352</c:v>
                </c:pt>
                <c:pt idx="53">
                  <c:v>8.2725060359402249</c:v>
                </c:pt>
                <c:pt idx="54">
                  <c:v>8.1820592300371775</c:v>
                </c:pt>
                <c:pt idx="55">
                  <c:v>8.0911487975994714</c:v>
                </c:pt>
                <c:pt idx="56">
                  <c:v>8.0000000000000178</c:v>
                </c:pt>
                <c:pt idx="57">
                  <c:v>7.9088047448965719</c:v>
                </c:pt>
                <c:pt idx="58">
                  <c:v>7.8177262564530734</c:v>
                </c:pt>
                <c:pt idx="59">
                  <c:v>7.7269030947372848</c:v>
                </c:pt>
                <c:pt idx="60">
                  <c:v>7.6364526149530132</c:v>
                </c:pt>
                <c:pt idx="61">
                  <c:v>7.546473944537043</c:v>
                </c:pt>
                <c:pt idx="62">
                  <c:v>7.4570505452820361</c:v>
                </c:pt>
                <c:pt idx="63">
                  <c:v>7.3682524182914726</c:v>
                </c:pt>
                <c:pt idx="64">
                  <c:v>7.2801380015208119</c:v>
                </c:pt>
                <c:pt idx="65">
                  <c:v>7.1927558027286187</c:v>
                </c:pt>
                <c:pt idx="66">
                  <c:v>7.10614580469632</c:v>
                </c:pt>
                <c:pt idx="67">
                  <c:v>7.0203406744411563</c:v>
                </c:pt>
                <c:pt idx="68">
                  <c:v>6.9353668037278497</c:v>
                </c:pt>
                <c:pt idx="69">
                  <c:v>6.8512452043810139</c:v>
                </c:pt>
                <c:pt idx="70">
                  <c:v>6.7679922786266431</c:v>
                </c:pt>
                <c:pt idx="71">
                  <c:v>6.6856204818733627</c:v>
                </c:pt>
                <c:pt idx="72">
                  <c:v>6.6041388929188818</c:v>
                </c:pt>
                <c:pt idx="73">
                  <c:v>6.5235537044797383</c:v>
                </c:pt>
                <c:pt idx="74">
                  <c:v>6.4438686451457201</c:v>
                </c:pt>
                <c:pt idx="75">
                  <c:v>6.3650853423140381</c:v>
                </c:pt>
                <c:pt idx="76">
                  <c:v>6.2872036343273168</c:v>
                </c:pt>
                <c:pt idx="77">
                  <c:v>6.210221838893899</c:v>
                </c:pt>
                <c:pt idx="78">
                  <c:v>6.1341369838829038</c:v>
                </c:pt>
                <c:pt idx="79">
                  <c:v>6.0589450057378524</c:v>
                </c:pt>
                <c:pt idx="80">
                  <c:v>5.9846409200222421</c:v>
                </c:pt>
                <c:pt idx="81">
                  <c:v>5.9112189679816574</c:v>
                </c:pt>
                <c:pt idx="82">
                  <c:v>5.8386727424659677</c:v>
                </c:pt>
                <c:pt idx="83">
                  <c:v>5.7669952960893065</c:v>
                </c:pt>
                <c:pt idx="84">
                  <c:v>5.6961792341046875</c:v>
                </c:pt>
                <c:pt idx="85">
                  <c:v>5.6262167941253063</c:v>
                </c:pt>
                <c:pt idx="86">
                  <c:v>5.55709991452692</c:v>
                </c:pt>
                <c:pt idx="87">
                  <c:v>5.4888202931109591</c:v>
                </c:pt>
                <c:pt idx="88">
                  <c:v>5.4213694373874777</c:v>
                </c:pt>
                <c:pt idx="89">
                  <c:v>5.3547387076476403</c:v>
                </c:pt>
                <c:pt idx="90">
                  <c:v>5.288919353832906</c:v>
                </c:pt>
                <c:pt idx="91">
                  <c:v>5.2239025470671461</c:v>
                </c:pt>
                <c:pt idx="92">
                  <c:v>5.1596794065980172</c:v>
                </c:pt>
                <c:pt idx="93">
                  <c:v>5.0962410227890933</c:v>
                </c:pt>
                <c:pt idx="94">
                  <c:v>5.0335784767154914</c:v>
                </c:pt>
                <c:pt idx="95">
                  <c:v>4.9716828568383944</c:v>
                </c:pt>
                <c:pt idx="96">
                  <c:v>4.9105452731677879</c:v>
                </c:pt>
                <c:pt idx="97">
                  <c:v>4.8501568692655068</c:v>
                </c:pt>
                <c:pt idx="98">
                  <c:v>4.7905088323918275</c:v>
                </c:pt>
                <c:pt idx="99">
                  <c:v>4.7315924020563793</c:v>
                </c:pt>
                <c:pt idx="100">
                  <c:v>4.6733988771979327</c:v>
                </c:pt>
                <c:pt idx="101">
                  <c:v>4.6159196221862526</c:v>
                </c:pt>
                <c:pt idx="102">
                  <c:v>4.5591460718122692</c:v>
                </c:pt>
                <c:pt idx="103">
                  <c:v>4.50306973540967</c:v>
                </c:pt>
                <c:pt idx="104">
                  <c:v>4.447682200231017</c:v>
                </c:pt>
                <c:pt idx="105">
                  <c:v>4.3929751341843248</c:v>
                </c:pt>
                <c:pt idx="106">
                  <c:v>4.3389402880213108</c:v>
                </c:pt>
                <c:pt idx="107">
                  <c:v>4.2855694970556826</c:v>
                </c:pt>
                <c:pt idx="108">
                  <c:v>4.2328546824790223</c:v>
                </c:pt>
                <c:pt idx="109">
                  <c:v>4.1807878523322897</c:v>
                </c:pt>
                <c:pt idx="110">
                  <c:v>4.129361102182882</c:v>
                </c:pt>
                <c:pt idx="111">
                  <c:v>4.0785666155502796</c:v>
                </c:pt>
                <c:pt idx="112">
                  <c:v>4.0283966641171478</c:v>
                </c:pt>
                <c:pt idx="113">
                  <c:v>3.9788436077577711</c:v>
                </c:pt>
                <c:pt idx="114">
                  <c:v>3.929899894411093</c:v>
                </c:pt>
                <c:pt idx="115">
                  <c:v>3.88155805982188</c:v>
                </c:pt>
                <c:pt idx="116">
                  <c:v>3.8338107271702504</c:v>
                </c:pt>
                <c:pt idx="117">
                  <c:v>3.7866506066068832</c:v>
                </c:pt>
                <c:pt idx="118">
                  <c:v>3.7400704947088954</c:v>
                </c:pt>
                <c:pt idx="119">
                  <c:v>3.6940632738691574</c:v>
                </c:pt>
                <c:pt idx="120">
                  <c:v>3.6486219116301082</c:v>
                </c:pt>
                <c:pt idx="121">
                  <c:v>3.6037394599715169</c:v>
                </c:pt>
                <c:pt idx="122">
                  <c:v>3.559409054560303</c:v>
                </c:pt>
                <c:pt idx="123">
                  <c:v>3.5156239139694119</c:v>
                </c:pt>
                <c:pt idx="124">
                  <c:v>3.4723773388716954</c:v>
                </c:pt>
                <c:pt idx="125">
                  <c:v>3.4296627112139322</c:v>
                </c:pt>
                <c:pt idx="126">
                  <c:v>3.387473493375412</c:v>
                </c:pt>
                <c:pt idx="127">
                  <c:v>3.3458032273147755</c:v>
                </c:pt>
                <c:pt idx="128">
                  <c:v>3.3046455337083991</c:v>
                </c:pt>
                <c:pt idx="129">
                  <c:v>3.2639941110830155</c:v>
                </c:pt>
                <c:pt idx="130">
                  <c:v>3.2238427349449554</c:v>
                </c:pt>
                <c:pt idx="131">
                  <c:v>3.1841852569079894</c:v>
                </c:pt>
                <c:pt idx="132">
                  <c:v>3.1450156038214816</c:v>
                </c:pt>
                <c:pt idx="133">
                  <c:v>3.106327776900303</c:v>
                </c:pt>
                <c:pt idx="134">
                  <c:v>3.0681158508577262</c:v>
                </c:pt>
                <c:pt idx="135">
                  <c:v>3.0303739730423422</c:v>
                </c:pt>
                <c:pt idx="136">
                  <c:v>2.9930963625798914</c:v>
                </c:pt>
                <c:pt idx="137">
                  <c:v>2.9562773095207007</c:v>
                </c:pt>
                <c:pt idx="138">
                  <c:v>2.9199111739934058</c:v>
                </c:pt>
                <c:pt idx="139">
                  <c:v>2.883992385365421</c:v>
                </c:pt>
                <c:pt idx="140">
                  <c:v>2.8485154414105645</c:v>
                </c:pt>
                <c:pt idx="141">
                  <c:v>2.8134749074843306</c:v>
                </c:pt>
                <c:pt idx="142">
                  <c:v>2.778865415706842</c:v>
                </c:pt>
                <c:pt idx="143">
                  <c:v>2.74468166415393</c:v>
                </c:pt>
                <c:pt idx="144">
                  <c:v>2.7109184160564652</c:v>
                </c:pt>
                <c:pt idx="145">
                  <c:v>2.6775704990079894</c:v>
                </c:pt>
                <c:pt idx="146">
                  <c:v>2.6446328041808873</c:v>
                </c:pt>
                <c:pt idx="147">
                  <c:v>2.6121002855510089</c:v>
                </c:pt>
                <c:pt idx="148">
                  <c:v>2.5799679591309994</c:v>
                </c:pt>
                <c:pt idx="149">
                  <c:v>2.5482309022121656</c:v>
                </c:pt>
                <c:pt idx="150">
                  <c:v>2.5168842526149948</c:v>
                </c:pt>
                <c:pt idx="151">
                  <c:v>2.4859232079482867</c:v>
                </c:pt>
                <c:pt idx="152">
                  <c:v>2.4553430248768904</c:v>
                </c:pt>
                <c:pt idx="153">
                  <c:v>2.4251390183979828</c:v>
                </c:pt>
                <c:pt idx="154">
                  <c:v>2.3953065611258895</c:v>
                </c:pt>
                <c:pt idx="155">
                  <c:v>2.3658410825853506</c:v>
                </c:pt>
                <c:pt idx="156">
                  <c:v>2.3367380685132102</c:v>
                </c:pt>
                <c:pt idx="157">
                  <c:v>2.3079930601684455</c:v>
                </c:pt>
                <c:pt idx="158">
                  <c:v>2.2796016536504711</c:v>
                </c:pt>
                <c:pt idx="159">
                  <c:v>2.2515594992256531</c:v>
                </c:pt>
                <c:pt idx="160">
                  <c:v>2.2238623006619487</c:v>
                </c:pt>
                <c:pt idx="161">
                  <c:v>2.196505814571589</c:v>
                </c:pt>
                <c:pt idx="162">
                  <c:v>2.1694858497617484</c:v>
                </c:pt>
                <c:pt idx="163">
                  <c:v>2.1427982665930827</c:v>
                </c:pt>
                <c:pt idx="164">
                  <c:v>2.1164389763460911</c:v>
                </c:pt>
                <c:pt idx="165">
                  <c:v>2.0904039405951855</c:v>
                </c:pt>
                <c:pt idx="166">
                  <c:v>2.0646891705903965</c:v>
                </c:pt>
                <c:pt idx="167">
                  <c:v>2.039290726646644</c:v>
                </c:pt>
                <c:pt idx="168">
                  <c:v>2.0142047175404545</c:v>
                </c:pt>
                <c:pt idx="169">
                  <c:v>1.9894272999140747</c:v>
                </c:pt>
                <c:pt idx="170">
                  <c:v>1.9649546776868723</c:v>
                </c:pt>
                <c:pt idx="171">
                  <c:v>1.9407831014739498</c:v>
                </c:pt>
                <c:pt idx="172">
                  <c:v>1.9169088680118851</c:v>
                </c:pt>
                <c:pt idx="173">
                  <c:v>1.8933283195915072</c:v>
                </c:pt>
                <c:pt idx="174">
                  <c:v>1.870037843497645</c:v>
                </c:pt>
                <c:pt idx="175">
                  <c:v>1.8470338714557375</c:v>
                </c:pt>
                <c:pt idx="176">
                  <c:v>1.824312879085239</c:v>
                </c:pt>
                <c:pt idx="177">
                  <c:v>1.8018713853597488</c:v>
                </c:pt>
                <c:pt idx="178">
                  <c:v>1.7797059520737497</c:v>
                </c:pt>
                <c:pt idx="179">
                  <c:v>1.7578131833159214</c:v>
                </c:pt>
                <c:pt idx="180">
                  <c:v>1.7361897249489062</c:v>
                </c:pt>
                <c:pt idx="181">
                  <c:v>1.7148322640954758</c:v>
                </c:pt>
                <c:pt idx="182">
                  <c:v>1.6937375286310132</c:v>
                </c:pt>
                <c:pt idx="183">
                  <c:v>1.6729022866822298</c:v>
                </c:pt>
                <c:pt idx="184">
                  <c:v>1.6523233461320497</c:v>
                </c:pt>
                <c:pt idx="185">
                  <c:v>1.6319975541305747</c:v>
                </c:pt>
                <c:pt idx="186">
                  <c:v>1.6119217966120649</c:v>
                </c:pt>
                <c:pt idx="187">
                  <c:v>1.5920929978178613</c:v>
                </c:pt>
                <c:pt idx="188">
                  <c:v>1.5725081198251676</c:v>
                </c:pt>
                <c:pt idx="189">
                  <c:v>1.5531641620816345</c:v>
                </c:pt>
                <c:pt idx="190">
                  <c:v>1.5340581609456634</c:v>
                </c:pt>
                <c:pt idx="191">
                  <c:v>1.5151871892323607</c:v>
                </c:pt>
                <c:pt idx="192">
                  <c:v>1.4965483557650838</c:v>
                </c:pt>
                <c:pt idx="193">
                  <c:v>1.4781388049324942</c:v>
                </c:pt>
                <c:pt idx="194">
                  <c:v>1.4599557162510655</c:v>
                </c:pt>
                <c:pt idx="195">
                  <c:v>1.4419963039329724</c:v>
                </c:pt>
                <c:pt idx="196">
                  <c:v>1.4242578164592699</c:v>
                </c:pt>
                <c:pt idx="197">
                  <c:v>1.4067375361583869</c:v>
                </c:pt>
                <c:pt idx="198">
                  <c:v>1.3894327787897207</c:v>
                </c:pt>
                <c:pt idx="199">
                  <c:v>1.3723408931324044</c:v>
                </c:pt>
                <c:pt idx="200">
                  <c:v>1.3554592605777231</c:v>
                </c:pt>
                <c:pt idx="201">
                  <c:v>2.9363363375735867</c:v>
                </c:pt>
                <c:pt idx="202">
                  <c:v>4.2752403898941589</c:v>
                </c:pt>
                <c:pt idx="203">
                  <c:v>5.4061441233066336</c:v>
                </c:pt>
                <c:pt idx="204">
                  <c:v>6.3582848224268425</c:v>
                </c:pt>
                <c:pt idx="205">
                  <c:v>7.1568239976361498</c:v>
                </c:pt>
                <c:pt idx="206">
                  <c:v>7.8234151479479204</c:v>
                </c:pt>
                <c:pt idx="207">
                  <c:v>8.3766924385418839</c:v>
                </c:pt>
                <c:pt idx="208">
                  <c:v>8.8326913089299914</c:v>
                </c:pt>
                <c:pt idx="209">
                  <c:v>9.2052104932790009</c:v>
                </c:pt>
                <c:pt idx="210">
                  <c:v>9.5061236137157223</c:v>
                </c:pt>
                <c:pt idx="211">
                  <c:v>9.745647370701505</c:v>
                </c:pt>
                <c:pt idx="212">
                  <c:v>9.9325723761639289</c:v>
                </c:pt>
                <c:pt idx="213">
                  <c:v>10.074461832957461</c:v>
                </c:pt>
                <c:pt idx="214">
                  <c:v>10.177822539408341</c:v>
                </c:pt>
                <c:pt idx="215">
                  <c:v>10.248252073844576</c:v>
                </c:pt>
                <c:pt idx="216">
                  <c:v>10.290565477054379</c:v>
                </c:pt>
                <c:pt idx="217">
                  <c:v>10.308904288453622</c:v>
                </c:pt>
                <c:pt idx="218">
                  <c:v>10.306830393955149</c:v>
                </c:pt>
                <c:pt idx="219">
                  <c:v>10.287406801154111</c:v>
                </c:pt>
                <c:pt idx="220">
                  <c:v>10.25326716275508</c:v>
                </c:pt>
                <c:pt idx="221">
                  <c:v>10.206675615526292</c:v>
                </c:pt>
                <c:pt idx="222">
                  <c:v>10.14957828375594</c:v>
                </c:pt>
                <c:pt idx="223">
                  <c:v>10.083647608283902</c:v>
                </c:pt>
                <c:pt idx="224">
                  <c:v>10.01032050045405</c:v>
                </c:pt>
                <c:pt idx="225">
                  <c:v>9.9308311811312588</c:v>
                </c:pt>
                <c:pt idx="226">
                  <c:v>9.846239445116133</c:v>
                </c:pt>
                <c:pt idx="227">
                  <c:v>9.7574549881678312</c:v>
                </c:pt>
                <c:pt idx="228">
                  <c:v>9.6652583450869489</c:v>
                </c:pt>
                <c:pt idx="229">
                  <c:v>9.570318910915546</c:v>
                </c:pt>
                <c:pt idx="230">
                  <c:v>9.4732104515573266</c:v>
                </c:pt>
                <c:pt idx="231">
                  <c:v>9.3744244535263217</c:v>
                </c:pt>
                <c:pt idx="232">
                  <c:v>9.2743816138207951</c:v>
                </c:pt>
                <c:pt idx="233">
                  <c:v>9.1734417289923975</c:v>
                </c:pt>
                <c:pt idx="234">
                  <c:v>9.0719122063944972</c:v>
                </c:pt>
                <c:pt idx="235">
                  <c:v>8.9700553895332487</c:v>
                </c:pt>
                <c:pt idx="236">
                  <c:v>8.8680948627118745</c:v>
                </c:pt>
                <c:pt idx="237">
                  <c:v>8.7662208771486601</c:v>
                </c:pt>
                <c:pt idx="238">
                  <c:v>8.6645950209444695</c:v>
                </c:pt>
                <c:pt idx="239">
                  <c:v>8.5633542382297971</c:v>
                </c:pt>
                <c:pt idx="240">
                  <c:v>8.4626142881493536</c:v>
                </c:pt>
                <c:pt idx="241">
                  <c:v>8.3624727217145001</c:v>
                </c:pt>
                <c:pt idx="242">
                  <c:v>8.2630114436846256</c:v>
                </c:pt>
                <c:pt idx="243">
                  <c:v>8.1642989172835136</c:v>
                </c:pt>
                <c:pt idx="244">
                  <c:v>8.0663920615049367</c:v>
                </c:pt>
                <c:pt idx="245">
                  <c:v>7.9693378838310185</c:v>
                </c:pt>
                <c:pt idx="246">
                  <c:v>7.8731748852221797</c:v>
                </c:pt>
                <c:pt idx="247">
                  <c:v>7.7779342691029711</c:v>
                </c:pt>
                <c:pt idx="248">
                  <c:v>7.6836409816496758</c:v>
                </c:pt>
                <c:pt idx="249">
                  <c:v>7.5903146068810772</c:v>
                </c:pt>
                <c:pt idx="250">
                  <c:v>7.4979701367812872</c:v>
                </c:pt>
                <c:pt idx="251">
                  <c:v>7.4066186338649249</c:v>
                </c:pt>
                <c:pt idx="252">
                  <c:v>7.3162678011700955</c:v>
                </c:pt>
                <c:pt idx="253">
                  <c:v>7.2269224725775123</c:v>
                </c:pt>
                <c:pt idx="254">
                  <c:v>7.1385850345565922</c:v>
                </c:pt>
                <c:pt idx="255">
                  <c:v>7.051255788894025</c:v>
                </c:pt>
                <c:pt idx="256">
                  <c:v>6.9649332646287583</c:v>
                </c:pt>
                <c:pt idx="257">
                  <c:v>6.8796144862716044</c:v>
                </c:pt>
                <c:pt idx="258">
                  <c:v>6.7952952044022545</c:v>
                </c:pt>
                <c:pt idx="259">
                  <c:v>6.7119700938871629</c:v>
                </c:pt>
                <c:pt idx="260">
                  <c:v>6.6296329242318057</c:v>
                </c:pt>
                <c:pt idx="261">
                  <c:v>6.5482767059519844</c:v>
                </c:pt>
                <c:pt idx="262">
                  <c:v>6.46789381630738</c:v>
                </c:pt>
                <c:pt idx="263">
                  <c:v>6.3884761072753351</c:v>
                </c:pt>
                <c:pt idx="264">
                  <c:v>6.3100149982415434</c:v>
                </c:pt>
                <c:pt idx="265">
                  <c:v>6.2325015555395771</c:v>
                </c:pt>
                <c:pt idx="266">
                  <c:v>6.1559265606739162</c:v>
                </c:pt>
                <c:pt idx="267">
                  <c:v>6.0802805688058053</c:v>
                </c:pt>
                <c:pt idx="268">
                  <c:v>6.005553958861082</c:v>
                </c:pt>
                <c:pt idx="269">
                  <c:v>5.9317369764298054</c:v>
                </c:pt>
                <c:pt idx="270">
                  <c:v>5.8588197704646117</c:v>
                </c:pt>
                <c:pt idx="271">
                  <c:v>5.7867924246442559</c:v>
                </c:pt>
                <c:pt idx="272">
                  <c:v>5.7156449841482697</c:v>
                </c:pt>
                <c:pt idx="273">
                  <c:v>5.6453674784845882</c:v>
                </c:pt>
                <c:pt idx="274">
                  <c:v>5.5759499409226168</c:v>
                </c:pt>
                <c:pt idx="275">
                  <c:v>5.5073824250072736</c:v>
                </c:pt>
                <c:pt idx="276">
                  <c:v>5.4396550185631147</c:v>
                </c:pt>
                <c:pt idx="277">
                  <c:v>5.3727578555408053</c:v>
                </c:pt>
                <c:pt idx="278">
                  <c:v>5.3066811260090248</c:v>
                </c:pt>
                <c:pt idx="279">
                  <c:v>5.2414150845525844</c:v>
                </c:pt>
                <c:pt idx="280">
                  <c:v>5.1769500573013492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AC-3A44-B519-2C64F070A4D5}"/>
            </c:ext>
          </c:extLst>
        </c:ser>
        <c:ser>
          <c:idx val="1"/>
          <c:order val="1"/>
          <c:tx>
            <c:v>MPH XR +IR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Model!$C$2:$C$282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AC-3A44-B519-2C64F070A4D5}"/>
            </c:ext>
          </c:extLst>
        </c:ser>
        <c:ser>
          <c:idx val="2"/>
          <c:order val="2"/>
          <c:tx>
            <c:v>Concerta +IR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Model!$D$2:$D$282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DAC-3A44-B519-2C64F070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Temps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&quot; h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(ng/mL)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1000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MPH pédiatrique – Modèle dynamique (Jeun/Collation par prise)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(ng/mL)</c:v>
          </c:tx>
          <c:spPr>
            <a:ln w="28575"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Model!$C$2:$C$282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9-9D41-BB0F-EAE561433916}"/>
            </c:ext>
          </c:extLst>
        </c:ser>
        <c:ser>
          <c:idx val="1"/>
          <c:order val="1"/>
          <c:tx>
            <c:v>8 ng/mL</c:v>
          </c:tx>
          <c:spPr>
            <a:ln w="12700">
              <a:prstDash val="dash"/>
            </a:ln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Model!$AO$2:$AO$282</c:f>
              <c:numCache>
                <c:formatCode>General</c:formatCode>
                <c:ptCount val="28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5</c:v>
                </c:pt>
                <c:pt idx="169">
                  <c:v>5</c:v>
                </c:pt>
                <c:pt idx="170">
                  <c:v>5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5</c:v>
                </c:pt>
                <c:pt idx="177">
                  <c:v>5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</c:v>
                </c:pt>
                <c:pt idx="182">
                  <c:v>5</c:v>
                </c:pt>
                <c:pt idx="183">
                  <c:v>5</c:v>
                </c:pt>
                <c:pt idx="184">
                  <c:v>5</c:v>
                </c:pt>
                <c:pt idx="185">
                  <c:v>5</c:v>
                </c:pt>
                <c:pt idx="186">
                  <c:v>5</c:v>
                </c:pt>
                <c:pt idx="187">
                  <c:v>5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5</c:v>
                </c:pt>
                <c:pt idx="193">
                  <c:v>5</c:v>
                </c:pt>
                <c:pt idx="194">
                  <c:v>5</c:v>
                </c:pt>
                <c:pt idx="195">
                  <c:v>5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5</c:v>
                </c:pt>
                <c:pt idx="201">
                  <c:v>5</c:v>
                </c:pt>
                <c:pt idx="202">
                  <c:v>5</c:v>
                </c:pt>
                <c:pt idx="203">
                  <c:v>5</c:v>
                </c:pt>
                <c:pt idx="204">
                  <c:v>5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5</c:v>
                </c:pt>
                <c:pt idx="209">
                  <c:v>5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5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5</c:v>
                </c:pt>
                <c:pt idx="237">
                  <c:v>5</c:v>
                </c:pt>
                <c:pt idx="238">
                  <c:v>5</c:v>
                </c:pt>
                <c:pt idx="239">
                  <c:v>5</c:v>
                </c:pt>
                <c:pt idx="240">
                  <c:v>5</c:v>
                </c:pt>
                <c:pt idx="241">
                  <c:v>5</c:v>
                </c:pt>
                <c:pt idx="242">
                  <c:v>5</c:v>
                </c:pt>
                <c:pt idx="243">
                  <c:v>5</c:v>
                </c:pt>
                <c:pt idx="244">
                  <c:v>5</c:v>
                </c:pt>
                <c:pt idx="245">
                  <c:v>5</c:v>
                </c:pt>
                <c:pt idx="246">
                  <c:v>5</c:v>
                </c:pt>
                <c:pt idx="247">
                  <c:v>5</c:v>
                </c:pt>
                <c:pt idx="248">
                  <c:v>5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5</c:v>
                </c:pt>
                <c:pt idx="253">
                  <c:v>5</c:v>
                </c:pt>
                <c:pt idx="254">
                  <c:v>5</c:v>
                </c:pt>
                <c:pt idx="255">
                  <c:v>5</c:v>
                </c:pt>
                <c:pt idx="256">
                  <c:v>5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5</c:v>
                </c:pt>
                <c:pt idx="261">
                  <c:v>5</c:v>
                </c:pt>
                <c:pt idx="262">
                  <c:v>5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5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5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5</c:v>
                </c:pt>
                <c:pt idx="279">
                  <c:v>5</c:v>
                </c:pt>
                <c:pt idx="28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9-9D41-BB0F-EAE561433916}"/>
            </c:ext>
          </c:extLst>
        </c:ser>
        <c:ser>
          <c:idx val="2"/>
          <c:order val="2"/>
          <c:tx>
            <c:v>15 ng/mL</c:v>
          </c:tx>
          <c:spPr>
            <a:ln w="12700">
              <a:prstDash val="dash"/>
            </a:ln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Model!$AP$2:$AP$282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9-9D41-BB0F-EAE561433916}"/>
            </c:ext>
          </c:extLst>
        </c:ser>
        <c:ser>
          <c:idx val="3"/>
          <c:order val="3"/>
          <c:tx>
            <c:v>25 ng/mL</c:v>
          </c:tx>
          <c:spPr>
            <a:ln w="12700">
              <a:prstDash val="dash"/>
            </a:ln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Model!$AQ$2:$AQ$282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19-9D41-BB0F-EAE561433916}"/>
            </c:ext>
          </c:extLst>
        </c:ser>
        <c:ser>
          <c:idx val="4"/>
          <c:order val="4"/>
          <c:tx>
            <c:v>5 ng/mL</c:v>
          </c:tx>
          <c:spPr>
            <a:ln w="12700">
              <a:prstDash val="dash"/>
            </a:ln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Model!$AR$2:$AR$282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19-9D41-BB0F-EAE561433916}"/>
            </c:ext>
          </c:extLst>
        </c:ser>
        <c:ser>
          <c:idx val="5"/>
          <c:order val="5"/>
          <c:tx>
            <c:v>Récréation 10h</c:v>
          </c:tx>
          <c:spPr>
            <a:ln w="19050"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Model!$AS$2:$AS$282</c:f>
              <c:numCache>
                <c:formatCode>General</c:formatCode>
                <c:ptCount val="281"/>
                <c:pt idx="80">
                  <c:v>35</c:v>
                </c:pt>
                <c:pt idx="8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19-9D41-BB0F-EAE56143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Temps (h)</a:t>
                </a:r>
              </a:p>
            </c:rich>
          </c:tx>
          <c:overlay val="0"/>
        </c:title>
        <c:numFmt formatCode="0.00&quot; h&quot;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  <c:max val="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Concentration (ng/mL)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MPH pédiatrique – Modèle dynamique (Jeun/Collation par prise)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v>Total (ng/mL)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Model!$C$2:$C$282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FBE-DB4F-869B-6D1736842357}"/>
            </c:ext>
          </c:extLst>
        </c:ser>
        <c:ser>
          <c:idx val="8"/>
          <c:order val="1"/>
          <c:tx>
            <c:v>15 ng/mL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Model!$AP$2:$AP$282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FBE-DB4F-869B-6D1736842357}"/>
            </c:ext>
          </c:extLst>
        </c:ser>
        <c:ser>
          <c:idx val="9"/>
          <c:order val="2"/>
          <c:tx>
            <c:v>25 ng/mL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Model!$AQ$2:$AQ$282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FBE-DB4F-869B-6D1736842357}"/>
            </c:ext>
          </c:extLst>
        </c:ser>
        <c:ser>
          <c:idx val="10"/>
          <c:order val="3"/>
          <c:tx>
            <c:v>5 ng/mL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Model!$AR$2:$AR$282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FBE-DB4F-869B-6D1736842357}"/>
            </c:ext>
          </c:extLst>
        </c:ser>
        <c:ser>
          <c:idx val="11"/>
          <c:order val="4"/>
          <c:tx>
            <c:v>Récréation 10h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Model!$AS$2:$AS$282</c:f>
              <c:numCache>
                <c:formatCode>General</c:formatCode>
                <c:ptCount val="281"/>
                <c:pt idx="80">
                  <c:v>35</c:v>
                </c:pt>
                <c:pt idx="8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FBE-DB4F-869B-6D1736842357}"/>
            </c:ext>
          </c:extLst>
        </c:ser>
        <c:ser>
          <c:idx val="0"/>
          <c:order val="5"/>
          <c:tx>
            <c:v>Total (ng/mL)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Model!$C$2:$C$282</c:f>
              <c:numCache>
                <c:formatCode>General</c:formatCode>
                <c:ptCount val="2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E-DB4F-869B-6D1736842357}"/>
            </c:ext>
          </c:extLst>
        </c:ser>
        <c:ser>
          <c:idx val="2"/>
          <c:order val="6"/>
          <c:tx>
            <c:v>15 ng/mL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Model!$AP$2:$AP$282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BE-DB4F-869B-6D1736842357}"/>
            </c:ext>
          </c:extLst>
        </c:ser>
        <c:ser>
          <c:idx val="3"/>
          <c:order val="7"/>
          <c:tx>
            <c:v>25 ng/mL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Model!$AQ$2:$AQ$282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BE-DB4F-869B-6D1736842357}"/>
            </c:ext>
          </c:extLst>
        </c:ser>
        <c:ser>
          <c:idx val="4"/>
          <c:order val="8"/>
          <c:tx>
            <c:v>5 ng/mL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Model!$AR$2:$AR$282</c:f>
              <c:numCache>
                <c:formatCode>General</c:formatCode>
                <c:ptCount val="28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BE-DB4F-869B-6D1736842357}"/>
            </c:ext>
          </c:extLst>
        </c:ser>
        <c:ser>
          <c:idx val="5"/>
          <c:order val="9"/>
          <c:tx>
            <c:v>Récréation 10h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Model!$A$2:$A$282</c:f>
              <c:numCache>
                <c:formatCode>0.00" h"</c:formatCode>
                <c:ptCount val="281"/>
                <c:pt idx="0">
                  <c:v>6</c:v>
                </c:pt>
                <c:pt idx="1">
                  <c:v>6.05</c:v>
                </c:pt>
                <c:pt idx="2">
                  <c:v>6.1</c:v>
                </c:pt>
                <c:pt idx="3">
                  <c:v>6.1499999999999986</c:v>
                </c:pt>
                <c:pt idx="4">
                  <c:v>6.1999999999999993</c:v>
                </c:pt>
                <c:pt idx="5">
                  <c:v>6.2499999999999991</c:v>
                </c:pt>
                <c:pt idx="6">
                  <c:v>6.2999999999999989</c:v>
                </c:pt>
                <c:pt idx="7">
                  <c:v>6.3499999999999988</c:v>
                </c:pt>
                <c:pt idx="8">
                  <c:v>6.3999999999999986</c:v>
                </c:pt>
                <c:pt idx="9">
                  <c:v>6.4499999999999984</c:v>
                </c:pt>
                <c:pt idx="10">
                  <c:v>6.4999999999999982</c:v>
                </c:pt>
                <c:pt idx="11">
                  <c:v>6.549999999999998</c:v>
                </c:pt>
                <c:pt idx="12">
                  <c:v>6.5999999999999979</c:v>
                </c:pt>
                <c:pt idx="13">
                  <c:v>6.6499999999999977</c:v>
                </c:pt>
                <c:pt idx="14">
                  <c:v>6.6999999999999984</c:v>
                </c:pt>
                <c:pt idx="15">
                  <c:v>6.7499999999999973</c:v>
                </c:pt>
                <c:pt idx="16">
                  <c:v>6.7999999999999972</c:v>
                </c:pt>
                <c:pt idx="17">
                  <c:v>6.849999999999997</c:v>
                </c:pt>
                <c:pt idx="18">
                  <c:v>6.8999999999999968</c:v>
                </c:pt>
                <c:pt idx="19">
                  <c:v>6.9499999999999966</c:v>
                </c:pt>
                <c:pt idx="20">
                  <c:v>6.9999999999999956</c:v>
                </c:pt>
                <c:pt idx="21">
                  <c:v>7.0499999999999963</c:v>
                </c:pt>
                <c:pt idx="22">
                  <c:v>7.0999999999999961</c:v>
                </c:pt>
                <c:pt idx="23">
                  <c:v>7.1499999999999959</c:v>
                </c:pt>
                <c:pt idx="24">
                  <c:v>7.1999999999999957</c:v>
                </c:pt>
                <c:pt idx="25">
                  <c:v>7.2499999999999956</c:v>
                </c:pt>
                <c:pt idx="26">
                  <c:v>7.2999999999999954</c:v>
                </c:pt>
                <c:pt idx="27">
                  <c:v>7.3499999999999952</c:v>
                </c:pt>
                <c:pt idx="28">
                  <c:v>7.399999999999995</c:v>
                </c:pt>
                <c:pt idx="29">
                  <c:v>7.4499999999999948</c:v>
                </c:pt>
                <c:pt idx="30">
                  <c:v>7.4999999999999947</c:v>
                </c:pt>
                <c:pt idx="31">
                  <c:v>7.5499999999999936</c:v>
                </c:pt>
                <c:pt idx="32">
                  <c:v>7.5999999999999943</c:v>
                </c:pt>
                <c:pt idx="33">
                  <c:v>7.6499999999999941</c:v>
                </c:pt>
                <c:pt idx="34">
                  <c:v>7.699999999999994</c:v>
                </c:pt>
                <c:pt idx="35">
                  <c:v>7.7499999999999938</c:v>
                </c:pt>
                <c:pt idx="36">
                  <c:v>7.7999999999999936</c:v>
                </c:pt>
                <c:pt idx="37">
                  <c:v>7.8499999999999934</c:v>
                </c:pt>
                <c:pt idx="38">
                  <c:v>7.8999999999999932</c:v>
                </c:pt>
                <c:pt idx="39">
                  <c:v>7.9499999999999931</c:v>
                </c:pt>
                <c:pt idx="40">
                  <c:v>7.9999999999999929</c:v>
                </c:pt>
                <c:pt idx="41">
                  <c:v>8.0499999999999936</c:v>
                </c:pt>
                <c:pt idx="42">
                  <c:v>8.0999999999999925</c:v>
                </c:pt>
                <c:pt idx="43">
                  <c:v>8.1499999999999915</c:v>
                </c:pt>
                <c:pt idx="44">
                  <c:v>8.1999999999999922</c:v>
                </c:pt>
                <c:pt idx="45">
                  <c:v>8.2499999999999929</c:v>
                </c:pt>
                <c:pt idx="46">
                  <c:v>8.2999999999999918</c:v>
                </c:pt>
                <c:pt idx="47">
                  <c:v>8.3499999999999908</c:v>
                </c:pt>
                <c:pt idx="48">
                  <c:v>8.3999999999999915</c:v>
                </c:pt>
                <c:pt idx="49">
                  <c:v>8.4499999999999922</c:v>
                </c:pt>
                <c:pt idx="50">
                  <c:v>8.4999999999999911</c:v>
                </c:pt>
                <c:pt idx="51">
                  <c:v>8.5499999999999901</c:v>
                </c:pt>
                <c:pt idx="52">
                  <c:v>8.5999999999999908</c:v>
                </c:pt>
                <c:pt idx="53">
                  <c:v>8.6499999999999915</c:v>
                </c:pt>
                <c:pt idx="54">
                  <c:v>8.6999999999999904</c:v>
                </c:pt>
                <c:pt idx="55">
                  <c:v>8.7499999999999893</c:v>
                </c:pt>
                <c:pt idx="56">
                  <c:v>8.7999999999999901</c:v>
                </c:pt>
                <c:pt idx="57">
                  <c:v>8.8499999999999908</c:v>
                </c:pt>
                <c:pt idx="58">
                  <c:v>8.8999999999999897</c:v>
                </c:pt>
                <c:pt idx="59">
                  <c:v>8.9499999999999886</c:v>
                </c:pt>
                <c:pt idx="60">
                  <c:v>8.9999999999999893</c:v>
                </c:pt>
                <c:pt idx="61">
                  <c:v>9.0499999999999901</c:v>
                </c:pt>
                <c:pt idx="62">
                  <c:v>9.099999999999989</c:v>
                </c:pt>
                <c:pt idx="63">
                  <c:v>9.1499999999999879</c:v>
                </c:pt>
                <c:pt idx="64">
                  <c:v>9.1999999999999886</c:v>
                </c:pt>
                <c:pt idx="65">
                  <c:v>9.2499999999999893</c:v>
                </c:pt>
                <c:pt idx="66">
                  <c:v>9.2999999999999883</c:v>
                </c:pt>
                <c:pt idx="67">
                  <c:v>9.3499999999999872</c:v>
                </c:pt>
                <c:pt idx="68">
                  <c:v>9.3999999999999879</c:v>
                </c:pt>
                <c:pt idx="69">
                  <c:v>9.4499999999999886</c:v>
                </c:pt>
                <c:pt idx="70">
                  <c:v>9.4999999999999876</c:v>
                </c:pt>
                <c:pt idx="71">
                  <c:v>9.5499999999999865</c:v>
                </c:pt>
                <c:pt idx="72">
                  <c:v>9.5999999999999872</c:v>
                </c:pt>
                <c:pt idx="73">
                  <c:v>9.6499999999999879</c:v>
                </c:pt>
                <c:pt idx="74">
                  <c:v>9.6999999999999869</c:v>
                </c:pt>
                <c:pt idx="75">
                  <c:v>9.7499999999999858</c:v>
                </c:pt>
                <c:pt idx="76">
                  <c:v>9.7999999999999865</c:v>
                </c:pt>
                <c:pt idx="77">
                  <c:v>9.8499999999999872</c:v>
                </c:pt>
                <c:pt idx="78">
                  <c:v>9.8999999999999861</c:v>
                </c:pt>
                <c:pt idx="79">
                  <c:v>9.9499999999999851</c:v>
                </c:pt>
                <c:pt idx="80">
                  <c:v>9.9999999999999858</c:v>
                </c:pt>
                <c:pt idx="81">
                  <c:v>10.04999999999999</c:v>
                </c:pt>
                <c:pt idx="82">
                  <c:v>10.099999999999991</c:v>
                </c:pt>
                <c:pt idx="83">
                  <c:v>10.149999999999981</c:v>
                </c:pt>
                <c:pt idx="84">
                  <c:v>10.19999999999999</c:v>
                </c:pt>
                <c:pt idx="85">
                  <c:v>10.249999999999989</c:v>
                </c:pt>
                <c:pt idx="86">
                  <c:v>10.299999999999979</c:v>
                </c:pt>
                <c:pt idx="87">
                  <c:v>10.34999999999998</c:v>
                </c:pt>
                <c:pt idx="88">
                  <c:v>10.399999999999981</c:v>
                </c:pt>
                <c:pt idx="89">
                  <c:v>10.44999999999999</c:v>
                </c:pt>
                <c:pt idx="90">
                  <c:v>10.49999999999998</c:v>
                </c:pt>
                <c:pt idx="91">
                  <c:v>10.549999999999979</c:v>
                </c:pt>
                <c:pt idx="92">
                  <c:v>10.59999999999998</c:v>
                </c:pt>
                <c:pt idx="93">
                  <c:v>10.649999999999981</c:v>
                </c:pt>
                <c:pt idx="94">
                  <c:v>10.69999999999998</c:v>
                </c:pt>
                <c:pt idx="95">
                  <c:v>10.74999999999998</c:v>
                </c:pt>
                <c:pt idx="96">
                  <c:v>10.799999999999979</c:v>
                </c:pt>
                <c:pt idx="97">
                  <c:v>10.84999999999998</c:v>
                </c:pt>
                <c:pt idx="98">
                  <c:v>10.899999999999981</c:v>
                </c:pt>
                <c:pt idx="99">
                  <c:v>10.94999999999998</c:v>
                </c:pt>
                <c:pt idx="100">
                  <c:v>10.99999999999998</c:v>
                </c:pt>
                <c:pt idx="101">
                  <c:v>11.049999999999979</c:v>
                </c:pt>
                <c:pt idx="102">
                  <c:v>11.09999999999998</c:v>
                </c:pt>
                <c:pt idx="103">
                  <c:v>11.149999999999981</c:v>
                </c:pt>
                <c:pt idx="104">
                  <c:v>11.19999999999998</c:v>
                </c:pt>
                <c:pt idx="105">
                  <c:v>11.24999999999998</c:v>
                </c:pt>
                <c:pt idx="106">
                  <c:v>11.299999999999979</c:v>
                </c:pt>
                <c:pt idx="107">
                  <c:v>11.34999999999998</c:v>
                </c:pt>
                <c:pt idx="108">
                  <c:v>11.399999999999981</c:v>
                </c:pt>
                <c:pt idx="109">
                  <c:v>11.44999999999998</c:v>
                </c:pt>
                <c:pt idx="110">
                  <c:v>11.49999999999998</c:v>
                </c:pt>
                <c:pt idx="111">
                  <c:v>11.549999999999979</c:v>
                </c:pt>
                <c:pt idx="112">
                  <c:v>11.59999999999998</c:v>
                </c:pt>
                <c:pt idx="113">
                  <c:v>11.649999999999981</c:v>
                </c:pt>
                <c:pt idx="114">
                  <c:v>11.69999999999998</c:v>
                </c:pt>
                <c:pt idx="115">
                  <c:v>11.74999999999998</c:v>
                </c:pt>
                <c:pt idx="116">
                  <c:v>11.799999999999979</c:v>
                </c:pt>
                <c:pt idx="117">
                  <c:v>11.84999999999998</c:v>
                </c:pt>
                <c:pt idx="118">
                  <c:v>11.899999999999981</c:v>
                </c:pt>
                <c:pt idx="119">
                  <c:v>11.94999999999998</c:v>
                </c:pt>
                <c:pt idx="120">
                  <c:v>11.99999999999998</c:v>
                </c:pt>
                <c:pt idx="121">
                  <c:v>12.049999999999979</c:v>
                </c:pt>
                <c:pt idx="122">
                  <c:v>12.09999999999998</c:v>
                </c:pt>
                <c:pt idx="123">
                  <c:v>12.149999999999981</c:v>
                </c:pt>
                <c:pt idx="124">
                  <c:v>12.19999999999998</c:v>
                </c:pt>
                <c:pt idx="125">
                  <c:v>12.24999999999998</c:v>
                </c:pt>
                <c:pt idx="126">
                  <c:v>12.299999999999979</c:v>
                </c:pt>
                <c:pt idx="127">
                  <c:v>12.34999999999998</c:v>
                </c:pt>
                <c:pt idx="128">
                  <c:v>12.399999999999981</c:v>
                </c:pt>
                <c:pt idx="129">
                  <c:v>12.44999999999998</c:v>
                </c:pt>
                <c:pt idx="130">
                  <c:v>12.49999999999998</c:v>
                </c:pt>
                <c:pt idx="131">
                  <c:v>12.549999999999979</c:v>
                </c:pt>
                <c:pt idx="132">
                  <c:v>12.59999999999998</c:v>
                </c:pt>
                <c:pt idx="133">
                  <c:v>12.649999999999981</c:v>
                </c:pt>
                <c:pt idx="134">
                  <c:v>12.69999999999998</c:v>
                </c:pt>
                <c:pt idx="135">
                  <c:v>12.74999999999998</c:v>
                </c:pt>
                <c:pt idx="136">
                  <c:v>12.799999999999979</c:v>
                </c:pt>
                <c:pt idx="137">
                  <c:v>12.84999999999998</c:v>
                </c:pt>
                <c:pt idx="138">
                  <c:v>12.899999999999981</c:v>
                </c:pt>
                <c:pt idx="139">
                  <c:v>12.949999999999971</c:v>
                </c:pt>
                <c:pt idx="140">
                  <c:v>12.99999999999998</c:v>
                </c:pt>
                <c:pt idx="141">
                  <c:v>13.049999999999979</c:v>
                </c:pt>
                <c:pt idx="142">
                  <c:v>13.099999999999969</c:v>
                </c:pt>
                <c:pt idx="143">
                  <c:v>13.14999999999997</c:v>
                </c:pt>
                <c:pt idx="144">
                  <c:v>13.199999999999971</c:v>
                </c:pt>
                <c:pt idx="145">
                  <c:v>13.24999999999998</c:v>
                </c:pt>
                <c:pt idx="146">
                  <c:v>13.299999999999971</c:v>
                </c:pt>
                <c:pt idx="147">
                  <c:v>13.349999999999969</c:v>
                </c:pt>
                <c:pt idx="148">
                  <c:v>13.39999999999997</c:v>
                </c:pt>
                <c:pt idx="149">
                  <c:v>13.449999999999971</c:v>
                </c:pt>
                <c:pt idx="150">
                  <c:v>13.49999999999997</c:v>
                </c:pt>
                <c:pt idx="151">
                  <c:v>13.549999999999971</c:v>
                </c:pt>
                <c:pt idx="152">
                  <c:v>13.599999999999969</c:v>
                </c:pt>
                <c:pt idx="153">
                  <c:v>13.64999999999997</c:v>
                </c:pt>
                <c:pt idx="154">
                  <c:v>13.699999999999971</c:v>
                </c:pt>
                <c:pt idx="155">
                  <c:v>13.74999999999997</c:v>
                </c:pt>
                <c:pt idx="156">
                  <c:v>13.799999999999971</c:v>
                </c:pt>
                <c:pt idx="157">
                  <c:v>13.849999999999969</c:v>
                </c:pt>
                <c:pt idx="158">
                  <c:v>13.89999999999997</c:v>
                </c:pt>
                <c:pt idx="159">
                  <c:v>13.949999999999971</c:v>
                </c:pt>
                <c:pt idx="160">
                  <c:v>13.99999999999997</c:v>
                </c:pt>
                <c:pt idx="161">
                  <c:v>14.049999999999971</c:v>
                </c:pt>
                <c:pt idx="162">
                  <c:v>14.099999999999969</c:v>
                </c:pt>
                <c:pt idx="163">
                  <c:v>14.14999999999997</c:v>
                </c:pt>
                <c:pt idx="164">
                  <c:v>14.199999999999971</c:v>
                </c:pt>
                <c:pt idx="165">
                  <c:v>14.24999999999997</c:v>
                </c:pt>
                <c:pt idx="166">
                  <c:v>14.299999999999971</c:v>
                </c:pt>
                <c:pt idx="167">
                  <c:v>14.349999999999969</c:v>
                </c:pt>
                <c:pt idx="168">
                  <c:v>14.39999999999997</c:v>
                </c:pt>
                <c:pt idx="169">
                  <c:v>14.449999999999971</c:v>
                </c:pt>
                <c:pt idx="170">
                  <c:v>14.49999999999997</c:v>
                </c:pt>
                <c:pt idx="171">
                  <c:v>14.549999999999971</c:v>
                </c:pt>
                <c:pt idx="172">
                  <c:v>14.599999999999969</c:v>
                </c:pt>
                <c:pt idx="173">
                  <c:v>14.64999999999997</c:v>
                </c:pt>
                <c:pt idx="174">
                  <c:v>14.699999999999971</c:v>
                </c:pt>
                <c:pt idx="175">
                  <c:v>14.74999999999997</c:v>
                </c:pt>
                <c:pt idx="176">
                  <c:v>14.799999999999971</c:v>
                </c:pt>
                <c:pt idx="177">
                  <c:v>14.849999999999969</c:v>
                </c:pt>
                <c:pt idx="178">
                  <c:v>14.89999999999997</c:v>
                </c:pt>
                <c:pt idx="179">
                  <c:v>14.949999999999971</c:v>
                </c:pt>
                <c:pt idx="180">
                  <c:v>14.99999999999997</c:v>
                </c:pt>
                <c:pt idx="181">
                  <c:v>15.049999999999971</c:v>
                </c:pt>
                <c:pt idx="182">
                  <c:v>15.099999999999969</c:v>
                </c:pt>
                <c:pt idx="183">
                  <c:v>15.14999999999997</c:v>
                </c:pt>
                <c:pt idx="184">
                  <c:v>15.199999999999971</c:v>
                </c:pt>
                <c:pt idx="185">
                  <c:v>15.24999999999997</c:v>
                </c:pt>
                <c:pt idx="186">
                  <c:v>15.299999999999971</c:v>
                </c:pt>
                <c:pt idx="187">
                  <c:v>15.349999999999969</c:v>
                </c:pt>
                <c:pt idx="188">
                  <c:v>15.39999999999997</c:v>
                </c:pt>
                <c:pt idx="189">
                  <c:v>15.449999999999971</c:v>
                </c:pt>
                <c:pt idx="190">
                  <c:v>15.49999999999997</c:v>
                </c:pt>
                <c:pt idx="191">
                  <c:v>15.549999999999971</c:v>
                </c:pt>
                <c:pt idx="192">
                  <c:v>15.599999999999969</c:v>
                </c:pt>
                <c:pt idx="193">
                  <c:v>15.64999999999997</c:v>
                </c:pt>
                <c:pt idx="194">
                  <c:v>15.699999999999971</c:v>
                </c:pt>
                <c:pt idx="195">
                  <c:v>15.749999999999959</c:v>
                </c:pt>
                <c:pt idx="196">
                  <c:v>15.799999999999971</c:v>
                </c:pt>
                <c:pt idx="197">
                  <c:v>15.849999999999969</c:v>
                </c:pt>
                <c:pt idx="198">
                  <c:v>15.899999999999959</c:v>
                </c:pt>
                <c:pt idx="199">
                  <c:v>15.94999999999996</c:v>
                </c:pt>
                <c:pt idx="200">
                  <c:v>15.999999999999959</c:v>
                </c:pt>
                <c:pt idx="201">
                  <c:v>16.049999999999969</c:v>
                </c:pt>
                <c:pt idx="202">
                  <c:v>16.099999999999969</c:v>
                </c:pt>
                <c:pt idx="203">
                  <c:v>16.149999999999959</c:v>
                </c:pt>
                <c:pt idx="204">
                  <c:v>16.19999999999996</c:v>
                </c:pt>
                <c:pt idx="205">
                  <c:v>16.249999999999961</c:v>
                </c:pt>
                <c:pt idx="206">
                  <c:v>16.299999999999962</c:v>
                </c:pt>
                <c:pt idx="207">
                  <c:v>16.349999999999959</c:v>
                </c:pt>
                <c:pt idx="208">
                  <c:v>16.399999999999959</c:v>
                </c:pt>
                <c:pt idx="209">
                  <c:v>16.44999999999996</c:v>
                </c:pt>
                <c:pt idx="210">
                  <c:v>16.499999999999961</c:v>
                </c:pt>
                <c:pt idx="211">
                  <c:v>16.549999999999962</c:v>
                </c:pt>
                <c:pt idx="212">
                  <c:v>16.599999999999959</c:v>
                </c:pt>
                <c:pt idx="213">
                  <c:v>16.649999999999959</c:v>
                </c:pt>
                <c:pt idx="214">
                  <c:v>16.69999999999996</c:v>
                </c:pt>
                <c:pt idx="215">
                  <c:v>16.749999999999961</c:v>
                </c:pt>
                <c:pt idx="216">
                  <c:v>16.799999999999962</c:v>
                </c:pt>
                <c:pt idx="217">
                  <c:v>16.849999999999959</c:v>
                </c:pt>
                <c:pt idx="218">
                  <c:v>16.899999999999959</c:v>
                </c:pt>
                <c:pt idx="219">
                  <c:v>16.94999999999996</c:v>
                </c:pt>
                <c:pt idx="220">
                  <c:v>16.999999999999961</c:v>
                </c:pt>
                <c:pt idx="221">
                  <c:v>17.049999999999962</c:v>
                </c:pt>
                <c:pt idx="222">
                  <c:v>17.099999999999959</c:v>
                </c:pt>
                <c:pt idx="223">
                  <c:v>17.149999999999959</c:v>
                </c:pt>
                <c:pt idx="224">
                  <c:v>17.19999999999996</c:v>
                </c:pt>
                <c:pt idx="225">
                  <c:v>17.249999999999961</c:v>
                </c:pt>
                <c:pt idx="226">
                  <c:v>17.299999999999962</c:v>
                </c:pt>
                <c:pt idx="227">
                  <c:v>17.349999999999959</c:v>
                </c:pt>
                <c:pt idx="228">
                  <c:v>17.399999999999959</c:v>
                </c:pt>
                <c:pt idx="229">
                  <c:v>17.44999999999996</c:v>
                </c:pt>
                <c:pt idx="230">
                  <c:v>17.499999999999961</c:v>
                </c:pt>
                <c:pt idx="231">
                  <c:v>17.549999999999962</c:v>
                </c:pt>
                <c:pt idx="232">
                  <c:v>17.599999999999959</c:v>
                </c:pt>
                <c:pt idx="233">
                  <c:v>17.649999999999959</c:v>
                </c:pt>
                <c:pt idx="234">
                  <c:v>17.69999999999996</c:v>
                </c:pt>
                <c:pt idx="235">
                  <c:v>17.749999999999961</c:v>
                </c:pt>
                <c:pt idx="236">
                  <c:v>17.799999999999962</c:v>
                </c:pt>
                <c:pt idx="237">
                  <c:v>17.849999999999959</c:v>
                </c:pt>
                <c:pt idx="238">
                  <c:v>17.899999999999959</c:v>
                </c:pt>
                <c:pt idx="239">
                  <c:v>17.94999999999996</c:v>
                </c:pt>
                <c:pt idx="240">
                  <c:v>17.999999999999961</c:v>
                </c:pt>
                <c:pt idx="241">
                  <c:v>18.049999999999962</c:v>
                </c:pt>
                <c:pt idx="242">
                  <c:v>18.099999999999959</c:v>
                </c:pt>
                <c:pt idx="243">
                  <c:v>18.149999999999959</c:v>
                </c:pt>
                <c:pt idx="244">
                  <c:v>18.19999999999996</c:v>
                </c:pt>
                <c:pt idx="245">
                  <c:v>18.249999999999961</c:v>
                </c:pt>
                <c:pt idx="246">
                  <c:v>18.299999999999951</c:v>
                </c:pt>
                <c:pt idx="247">
                  <c:v>18.349999999999959</c:v>
                </c:pt>
                <c:pt idx="248">
                  <c:v>18.399999999999959</c:v>
                </c:pt>
                <c:pt idx="249">
                  <c:v>18.44999999999996</c:v>
                </c:pt>
                <c:pt idx="250">
                  <c:v>18.499999999999961</c:v>
                </c:pt>
                <c:pt idx="251">
                  <c:v>18.549999999999951</c:v>
                </c:pt>
                <c:pt idx="252">
                  <c:v>18.599999999999959</c:v>
                </c:pt>
                <c:pt idx="253">
                  <c:v>18.649999999999959</c:v>
                </c:pt>
                <c:pt idx="254">
                  <c:v>18.69999999999995</c:v>
                </c:pt>
                <c:pt idx="255">
                  <c:v>18.74999999999995</c:v>
                </c:pt>
                <c:pt idx="256">
                  <c:v>18.799999999999951</c:v>
                </c:pt>
                <c:pt idx="257">
                  <c:v>18.849999999999959</c:v>
                </c:pt>
                <c:pt idx="258">
                  <c:v>18.899999999999959</c:v>
                </c:pt>
                <c:pt idx="259">
                  <c:v>18.94999999999995</c:v>
                </c:pt>
                <c:pt idx="260">
                  <c:v>18.99999999999995</c:v>
                </c:pt>
                <c:pt idx="261">
                  <c:v>19.049999999999951</c:v>
                </c:pt>
                <c:pt idx="262">
                  <c:v>19.099999999999952</c:v>
                </c:pt>
                <c:pt idx="263">
                  <c:v>19.149999999999949</c:v>
                </c:pt>
                <c:pt idx="264">
                  <c:v>19.19999999999995</c:v>
                </c:pt>
                <c:pt idx="265">
                  <c:v>19.24999999999995</c:v>
                </c:pt>
                <c:pt idx="266">
                  <c:v>19.299999999999951</c:v>
                </c:pt>
                <c:pt idx="267">
                  <c:v>19.349999999999952</c:v>
                </c:pt>
                <c:pt idx="268">
                  <c:v>19.399999999999949</c:v>
                </c:pt>
                <c:pt idx="269">
                  <c:v>19.44999999999995</c:v>
                </c:pt>
                <c:pt idx="270">
                  <c:v>19.49999999999995</c:v>
                </c:pt>
                <c:pt idx="271">
                  <c:v>19.549999999999951</c:v>
                </c:pt>
                <c:pt idx="272">
                  <c:v>19.599999999999952</c:v>
                </c:pt>
                <c:pt idx="273">
                  <c:v>19.649999999999949</c:v>
                </c:pt>
                <c:pt idx="274">
                  <c:v>19.69999999999995</c:v>
                </c:pt>
                <c:pt idx="275">
                  <c:v>19.74999999999995</c:v>
                </c:pt>
                <c:pt idx="276">
                  <c:v>19.799999999999951</c:v>
                </c:pt>
                <c:pt idx="277">
                  <c:v>19.849999999999952</c:v>
                </c:pt>
                <c:pt idx="278">
                  <c:v>19.899999999999949</c:v>
                </c:pt>
                <c:pt idx="279">
                  <c:v>19.94999999999995</c:v>
                </c:pt>
                <c:pt idx="280">
                  <c:v>19.99999999999995</c:v>
                </c:pt>
              </c:numCache>
            </c:numRef>
          </c:cat>
          <c:val>
            <c:numRef>
              <c:f>Model!$AS$2:$AS$282</c:f>
              <c:numCache>
                <c:formatCode>General</c:formatCode>
                <c:ptCount val="281"/>
                <c:pt idx="80">
                  <c:v>35</c:v>
                </c:pt>
                <c:pt idx="8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FBE-DB4F-869B-6D173684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Temps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&quot; h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(ng/mL)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1000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268239</xdr:colOff>
      <xdr:row>26</xdr:row>
      <xdr:rowOff>111990</xdr:rowOff>
    </xdr:from>
    <xdr:to>
      <xdr:col>21</xdr:col>
      <xdr:colOff>404091</xdr:colOff>
      <xdr:row>50</xdr:row>
      <xdr:rowOff>19241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C9EFE3-D997-C74E-B01C-DFA4AC58C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115454</xdr:colOff>
      <xdr:row>42</xdr:row>
      <xdr:rowOff>153939</xdr:rowOff>
    </xdr:from>
    <xdr:ext cx="806246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C1FD5C0-B528-67EF-994E-3BFF22200128}"/>
            </a:ext>
          </a:extLst>
        </xdr:cNvPr>
        <xdr:cNvSpPr txBox="1"/>
      </xdr:nvSpPr>
      <xdr:spPr>
        <a:xfrm>
          <a:off x="11218333" y="3963939"/>
          <a:ext cx="806246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fr-FR" sz="1100"/>
            <a:t>Récréation</a:t>
          </a:r>
        </a:p>
      </xdr:txBody>
    </xdr:sp>
    <xdr:clientData/>
  </xdr:oneCellAnchor>
  <xdr:oneCellAnchor>
    <xdr:from>
      <xdr:col>14</xdr:col>
      <xdr:colOff>17704</xdr:colOff>
      <xdr:row>42</xdr:row>
      <xdr:rowOff>133159</xdr:rowOff>
    </xdr:from>
    <xdr:ext cx="598056" cy="270932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E718982C-C576-F44F-9F5C-36B89F00CD19}"/>
            </a:ext>
          </a:extLst>
        </xdr:cNvPr>
        <xdr:cNvSpPr txBox="1"/>
      </xdr:nvSpPr>
      <xdr:spPr>
        <a:xfrm>
          <a:off x="12467552" y="3943159"/>
          <a:ext cx="598056" cy="27093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100"/>
            <a:t>Midi</a:t>
          </a:r>
        </a:p>
      </xdr:txBody>
    </xdr:sp>
    <xdr:clientData/>
  </xdr:oneCellAnchor>
  <xdr:oneCellAnchor>
    <xdr:from>
      <xdr:col>17</xdr:col>
      <xdr:colOff>324042</xdr:colOff>
      <xdr:row>42</xdr:row>
      <xdr:rowOff>112375</xdr:rowOff>
    </xdr:from>
    <xdr:ext cx="616515" cy="253231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1ADEFED-F6E7-4B42-8AC1-0A42EBA88392}"/>
            </a:ext>
          </a:extLst>
        </xdr:cNvPr>
        <xdr:cNvSpPr txBox="1"/>
      </xdr:nvSpPr>
      <xdr:spPr>
        <a:xfrm>
          <a:off x="14794345" y="3922375"/>
          <a:ext cx="616515" cy="25323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fr-FR" sz="1100"/>
            <a:t>Devoirs</a:t>
          </a:r>
        </a:p>
      </xdr:txBody>
    </xdr:sp>
    <xdr:clientData/>
  </xdr:oneCellAnchor>
  <xdr:oneCellAnchor>
    <xdr:from>
      <xdr:col>16</xdr:col>
      <xdr:colOff>461821</xdr:colOff>
      <xdr:row>44</xdr:row>
      <xdr:rowOff>153940</xdr:rowOff>
    </xdr:from>
    <xdr:ext cx="3348865" cy="264560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E00B1469-18A7-F90E-0F69-142E6641272E}"/>
            </a:ext>
          </a:extLst>
        </xdr:cNvPr>
        <xdr:cNvSpPr txBox="1"/>
      </xdr:nvSpPr>
      <xdr:spPr>
        <a:xfrm>
          <a:off x="14258639" y="4348788"/>
          <a:ext cx="3348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>
              <a:solidFill>
                <a:schemeClr val="bg1"/>
              </a:solidFill>
            </a:rPr>
            <a:t>Insominie :</a:t>
          </a:r>
          <a:r>
            <a:rPr lang="fr-FR" sz="1100" baseline="0">
              <a:solidFill>
                <a:schemeClr val="bg1"/>
              </a:solidFill>
            </a:rPr>
            <a:t> P3: </a:t>
          </a:r>
          <a:r>
            <a:rPr lang="fr-FR" sz="1100">
              <a:solidFill>
                <a:schemeClr val="bg1"/>
              </a:solidFill>
            </a:rPr>
            <a:t>&lt; 2 ng/ml;</a:t>
          </a:r>
          <a:r>
            <a:rPr lang="fr-FR" sz="1100" baseline="0">
              <a:solidFill>
                <a:schemeClr val="bg1"/>
              </a:solidFill>
            </a:rPr>
            <a:t> P50: 4 ng/ml ; P97: 6 ng/ml) </a:t>
          </a:r>
          <a:endParaRPr lang="fr-FR" sz="1100">
            <a:solidFill>
              <a:schemeClr val="bg1"/>
            </a:solidFill>
          </a:endParaRPr>
        </a:p>
      </xdr:txBody>
    </xdr:sp>
    <xdr:clientData/>
  </xdr:oneCellAnchor>
  <xdr:oneCellAnchor>
    <xdr:from>
      <xdr:col>10</xdr:col>
      <xdr:colOff>577274</xdr:colOff>
      <xdr:row>28</xdr:row>
      <xdr:rowOff>173184</xdr:rowOff>
    </xdr:from>
    <xdr:ext cx="810222" cy="342786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1039C8E9-AE3F-CB75-ECF7-96ECA9F53CB7}"/>
            </a:ext>
          </a:extLst>
        </xdr:cNvPr>
        <xdr:cNvSpPr txBox="1"/>
      </xdr:nvSpPr>
      <xdr:spPr>
        <a:xfrm>
          <a:off x="10333183" y="942881"/>
          <a:ext cx="81022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>
              <a:solidFill>
                <a:srgbClr val="FF0000"/>
              </a:solidFill>
            </a:rPr>
            <a:t>25-35%</a:t>
          </a:r>
        </a:p>
      </xdr:txBody>
    </xdr:sp>
    <xdr:clientData/>
  </xdr:oneCellAnchor>
  <xdr:oneCellAnchor>
    <xdr:from>
      <xdr:col>14</xdr:col>
      <xdr:colOff>614216</xdr:colOff>
      <xdr:row>28</xdr:row>
      <xdr:rowOff>152402</xdr:rowOff>
    </xdr:from>
    <xdr:ext cx="810222" cy="342786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F9109319-10BE-EE41-89D6-F75BD6CA4964}"/>
            </a:ext>
          </a:extLst>
        </xdr:cNvPr>
        <xdr:cNvSpPr txBox="1"/>
      </xdr:nvSpPr>
      <xdr:spPr>
        <a:xfrm>
          <a:off x="13064064" y="922099"/>
          <a:ext cx="81022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>
              <a:solidFill>
                <a:srgbClr val="FF0000"/>
              </a:solidFill>
            </a:rPr>
            <a:t>30-40%</a:t>
          </a:r>
        </a:p>
      </xdr:txBody>
    </xdr:sp>
    <xdr:clientData/>
  </xdr:oneCellAnchor>
  <xdr:oneCellAnchor>
    <xdr:from>
      <xdr:col>18</xdr:col>
      <xdr:colOff>670402</xdr:colOff>
      <xdr:row>28</xdr:row>
      <xdr:rowOff>131620</xdr:rowOff>
    </xdr:from>
    <xdr:ext cx="810222" cy="342786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37F2F31-9B58-FD4E-AEE3-594B09FE4361}"/>
            </a:ext>
          </a:extLst>
        </xdr:cNvPr>
        <xdr:cNvSpPr txBox="1"/>
      </xdr:nvSpPr>
      <xdr:spPr>
        <a:xfrm>
          <a:off x="15814190" y="901317"/>
          <a:ext cx="81022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600">
              <a:solidFill>
                <a:srgbClr val="FF0000"/>
              </a:solidFill>
            </a:rPr>
            <a:t>15-20%</a:t>
          </a:r>
        </a:p>
      </xdr:txBody>
    </xdr:sp>
    <xdr:clientData/>
  </xdr:oneCellAnchor>
  <xdr:oneCellAnchor>
    <xdr:from>
      <xdr:col>10</xdr:col>
      <xdr:colOff>614219</xdr:colOff>
      <xdr:row>32</xdr:row>
      <xdr:rowOff>17703</xdr:rowOff>
    </xdr:from>
    <xdr:ext cx="731932" cy="311496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CF856A83-45C6-3D45-B4E4-59AB8DF8B37F}"/>
            </a:ext>
          </a:extLst>
        </xdr:cNvPr>
        <xdr:cNvSpPr txBox="1"/>
      </xdr:nvSpPr>
      <xdr:spPr>
        <a:xfrm>
          <a:off x="10370128" y="1903461"/>
          <a:ext cx="73193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>
              <a:solidFill>
                <a:schemeClr val="accent6"/>
              </a:solidFill>
            </a:rPr>
            <a:t>15-20%</a:t>
          </a:r>
        </a:p>
      </xdr:txBody>
    </xdr:sp>
    <xdr:clientData/>
  </xdr:oneCellAnchor>
  <xdr:oneCellAnchor>
    <xdr:from>
      <xdr:col>14</xdr:col>
      <xdr:colOff>612676</xdr:colOff>
      <xdr:row>32</xdr:row>
      <xdr:rowOff>54648</xdr:rowOff>
    </xdr:from>
    <xdr:ext cx="731932" cy="311496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2DE2DA53-E331-3B4A-A8F5-2D0DCFBDB53E}"/>
            </a:ext>
          </a:extLst>
        </xdr:cNvPr>
        <xdr:cNvSpPr txBox="1"/>
      </xdr:nvSpPr>
      <xdr:spPr>
        <a:xfrm>
          <a:off x="13062524" y="1940406"/>
          <a:ext cx="73193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>
              <a:solidFill>
                <a:schemeClr val="accent6"/>
              </a:solidFill>
            </a:rPr>
            <a:t>20-30%</a:t>
          </a:r>
        </a:p>
      </xdr:txBody>
    </xdr:sp>
    <xdr:clientData/>
  </xdr:oneCellAnchor>
  <xdr:oneCellAnchor>
    <xdr:from>
      <xdr:col>18</xdr:col>
      <xdr:colOff>668860</xdr:colOff>
      <xdr:row>32</xdr:row>
      <xdr:rowOff>53108</xdr:rowOff>
    </xdr:from>
    <xdr:ext cx="1159164" cy="312497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23F6AB9F-673A-4648-B988-6FD318F1E27C}"/>
            </a:ext>
          </a:extLst>
        </xdr:cNvPr>
        <xdr:cNvSpPr txBox="1"/>
      </xdr:nvSpPr>
      <xdr:spPr>
        <a:xfrm>
          <a:off x="15812648" y="1938866"/>
          <a:ext cx="1159164" cy="31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>
              <a:solidFill>
                <a:schemeClr val="accent6"/>
              </a:solidFill>
            </a:rPr>
            <a:t>10-15%</a:t>
          </a:r>
        </a:p>
      </xdr:txBody>
    </xdr:sp>
    <xdr:clientData/>
  </xdr:oneCellAnchor>
  <xdr:oneCellAnchor>
    <xdr:from>
      <xdr:col>10</xdr:col>
      <xdr:colOff>651165</xdr:colOff>
      <xdr:row>36</xdr:row>
      <xdr:rowOff>93133</xdr:rowOff>
    </xdr:from>
    <xdr:ext cx="640945" cy="311496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A1F34E99-2878-674F-87A6-E70F822DE7DC}"/>
            </a:ext>
          </a:extLst>
        </xdr:cNvPr>
        <xdr:cNvSpPr txBox="1"/>
      </xdr:nvSpPr>
      <xdr:spPr>
        <a:xfrm>
          <a:off x="10407074" y="2748588"/>
          <a:ext cx="64094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400">
              <a:solidFill>
                <a:srgbClr val="00B050"/>
              </a:solidFill>
            </a:rPr>
            <a:t>5-10%</a:t>
          </a:r>
        </a:p>
      </xdr:txBody>
    </xdr:sp>
    <xdr:clientData/>
  </xdr:oneCellAnchor>
  <xdr:oneCellAnchor>
    <xdr:from>
      <xdr:col>14</xdr:col>
      <xdr:colOff>628840</xdr:colOff>
      <xdr:row>36</xdr:row>
      <xdr:rowOff>128540</xdr:rowOff>
    </xdr:from>
    <xdr:ext cx="968279" cy="311496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79FAFD9E-DD42-1044-9355-5908886764B8}"/>
            </a:ext>
          </a:extLst>
        </xdr:cNvPr>
        <xdr:cNvSpPr txBox="1"/>
      </xdr:nvSpPr>
      <xdr:spPr>
        <a:xfrm>
          <a:off x="13078688" y="2783995"/>
          <a:ext cx="9682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>
              <a:solidFill>
                <a:srgbClr val="00B050"/>
              </a:solidFill>
            </a:rPr>
            <a:t>10-15%</a:t>
          </a:r>
        </a:p>
      </xdr:txBody>
    </xdr:sp>
    <xdr:clientData/>
  </xdr:oneCellAnchor>
  <xdr:oneCellAnchor>
    <xdr:from>
      <xdr:col>19</xdr:col>
      <xdr:colOff>88506</xdr:colOff>
      <xdr:row>36</xdr:row>
      <xdr:rowOff>127000</xdr:rowOff>
    </xdr:from>
    <xdr:ext cx="968279" cy="311496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1151BD0C-EFE1-654F-989D-EF30786F3F07}"/>
            </a:ext>
          </a:extLst>
        </xdr:cNvPr>
        <xdr:cNvSpPr txBox="1"/>
      </xdr:nvSpPr>
      <xdr:spPr>
        <a:xfrm>
          <a:off x="15905779" y="2782455"/>
          <a:ext cx="96827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>
              <a:solidFill>
                <a:srgbClr val="00B050"/>
              </a:solidFill>
            </a:rPr>
            <a:t>5-8%</a:t>
          </a:r>
        </a:p>
      </xdr:txBody>
    </xdr:sp>
    <xdr:clientData/>
  </xdr:oneCellAnchor>
  <xdr:oneCellAnchor>
    <xdr:from>
      <xdr:col>9</xdr:col>
      <xdr:colOff>635000</xdr:colOff>
      <xdr:row>26</xdr:row>
      <xdr:rowOff>153942</xdr:rowOff>
    </xdr:from>
    <xdr:ext cx="2193638" cy="311496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3874D5F6-5F3E-3441-950D-B4BCBE5B4768}"/>
            </a:ext>
          </a:extLst>
        </xdr:cNvPr>
        <xdr:cNvSpPr txBox="1"/>
      </xdr:nvSpPr>
      <xdr:spPr>
        <a:xfrm>
          <a:off x="9717424" y="538790"/>
          <a:ext cx="2193638" cy="311496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400">
              <a:solidFill>
                <a:schemeClr val="tx1"/>
              </a:solidFill>
            </a:rPr>
            <a:t>Perte Appétit &amp; poids</a:t>
          </a:r>
        </a:p>
      </xdr:txBody>
    </xdr:sp>
    <xdr:clientData/>
  </xdr:oneCellAnchor>
  <xdr:oneCellAnchor>
    <xdr:from>
      <xdr:col>13</xdr:col>
      <xdr:colOff>633460</xdr:colOff>
      <xdr:row>26</xdr:row>
      <xdr:rowOff>152403</xdr:rowOff>
    </xdr:from>
    <xdr:ext cx="2193638" cy="311496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8CD951F9-BD33-8048-A2D8-829CECE496AC}"/>
            </a:ext>
          </a:extLst>
        </xdr:cNvPr>
        <xdr:cNvSpPr txBox="1"/>
      </xdr:nvSpPr>
      <xdr:spPr>
        <a:xfrm>
          <a:off x="12409824" y="537251"/>
          <a:ext cx="2193638" cy="311496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400">
              <a:solidFill>
                <a:schemeClr val="tx1"/>
              </a:solidFill>
            </a:rPr>
            <a:t>Nervosité/insomnie</a:t>
          </a:r>
        </a:p>
      </xdr:txBody>
    </xdr:sp>
    <xdr:clientData/>
  </xdr:oneCellAnchor>
  <xdr:oneCellAnchor>
    <xdr:from>
      <xdr:col>17</xdr:col>
      <xdr:colOff>670406</xdr:colOff>
      <xdr:row>26</xdr:row>
      <xdr:rowOff>131621</xdr:rowOff>
    </xdr:from>
    <xdr:ext cx="2193638" cy="311496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2D8EEF6C-6081-454B-8D67-4F1A13D10F9A}"/>
            </a:ext>
          </a:extLst>
        </xdr:cNvPr>
        <xdr:cNvSpPr txBox="1"/>
      </xdr:nvSpPr>
      <xdr:spPr>
        <a:xfrm>
          <a:off x="15140709" y="516469"/>
          <a:ext cx="2193638" cy="311496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400">
              <a:solidFill>
                <a:schemeClr val="tx1"/>
              </a:solidFill>
            </a:rPr>
            <a:t>HTA/tachycardie</a:t>
          </a:r>
        </a:p>
      </xdr:txBody>
    </xdr:sp>
    <xdr:clientData/>
  </xdr:oneCellAnchor>
  <xdr:twoCellAnchor editAs="oneCell">
    <xdr:from>
      <xdr:col>9</xdr:col>
      <xdr:colOff>98521</xdr:colOff>
      <xdr:row>50</xdr:row>
      <xdr:rowOff>40794</xdr:rowOff>
    </xdr:from>
    <xdr:to>
      <xdr:col>20</xdr:col>
      <xdr:colOff>462587</xdr:colOff>
      <xdr:row>64</xdr:row>
      <xdr:rowOff>145809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DD252938-0D56-CF11-DC80-C954F1DC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8654" y="5239327"/>
          <a:ext cx="7814733" cy="2712749"/>
        </a:xfrm>
        <a:prstGeom prst="rect">
          <a:avLst/>
        </a:prstGeom>
      </xdr:spPr>
    </xdr:pic>
    <xdr:clientData/>
  </xdr:twoCellAnchor>
  <xdr:oneCellAnchor>
    <xdr:from>
      <xdr:col>0</xdr:col>
      <xdr:colOff>204818</xdr:colOff>
      <xdr:row>44</xdr:row>
      <xdr:rowOff>99319</xdr:rowOff>
    </xdr:from>
    <xdr:ext cx="7006446" cy="238229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B7FE2C5-EC49-1142-AFFF-A9452D37AA19}"/>
            </a:ext>
          </a:extLst>
        </xdr:cNvPr>
        <xdr:cNvSpPr txBox="1"/>
      </xdr:nvSpPr>
      <xdr:spPr>
        <a:xfrm>
          <a:off x="204818" y="8887135"/>
          <a:ext cx="7006446" cy="238229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CH" sz="1600" b="1" u="sng">
              <a:solidFill>
                <a:srgbClr val="FF0000"/>
              </a:solidFill>
            </a:rPr>
            <a:t>EFFET REBOND</a:t>
          </a:r>
        </a:p>
        <a:p>
          <a:pPr algn="ctr"/>
          <a:endParaRPr lang="fr-CH" sz="1600" b="1" u="sng">
            <a:solidFill>
              <a:srgbClr val="FF0000"/>
            </a:solidFill>
          </a:endParaRPr>
        </a:p>
        <a:p>
          <a:r>
            <a:rPr lang="fr-CH" sz="1600"/>
            <a:t>- Le rebond apparaît </a:t>
          </a:r>
          <a:r>
            <a:rPr lang="fr-CH" sz="1600">
              <a:solidFill>
                <a:srgbClr val="FF0000"/>
              </a:solidFill>
            </a:rPr>
            <a:t>lorsque la </a:t>
          </a:r>
          <a:r>
            <a:rPr lang="fr-CH" sz="1600" b="0">
              <a:solidFill>
                <a:srgbClr val="FF0000"/>
              </a:solidFill>
            </a:rPr>
            <a:t>chute du taux plasmatique dépasse ~40–</a:t>
          </a:r>
        </a:p>
        <a:p>
          <a:r>
            <a:rPr lang="fr-CH" sz="1600" b="0">
              <a:solidFill>
                <a:srgbClr val="FF0000"/>
              </a:solidFill>
            </a:rPr>
            <a:t>   50 %</a:t>
          </a:r>
          <a:r>
            <a:rPr lang="fr-CH" sz="1600" b="0" baseline="0">
              <a:solidFill>
                <a:srgbClr val="FF0000"/>
              </a:solidFill>
            </a:rPr>
            <a:t> par </a:t>
          </a:r>
          <a:r>
            <a:rPr lang="fr-CH" sz="1600" b="0">
              <a:solidFill>
                <a:srgbClr val="FF0000"/>
              </a:solidFill>
            </a:rPr>
            <a:t>heure </a:t>
          </a:r>
          <a:r>
            <a:rPr lang="fr-CH" sz="1600" b="0"/>
            <a:t>après le plateau,</a:t>
          </a:r>
          <a:r>
            <a:rPr lang="fr-CH" sz="1600" b="0" baseline="0"/>
            <a:t> indépendamment de la valeur  </a:t>
          </a:r>
        </a:p>
        <a:p>
          <a:r>
            <a:rPr lang="fr-CH" sz="1600" b="0" baseline="0"/>
            <a:t>   plasmatique</a:t>
          </a:r>
          <a:endParaRPr lang="fr-CH" sz="1600" b="0"/>
        </a:p>
        <a:p>
          <a:pPr algn="ctr"/>
          <a:endParaRPr lang="fr-CH" sz="1600" u="sng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600"/>
            <a:t>- L’effet </a:t>
          </a:r>
          <a:r>
            <a:rPr lang="fr-CH" sz="1600">
              <a:solidFill>
                <a:srgbClr val="FF0000"/>
              </a:solidFill>
            </a:rPr>
            <a:t>dure 30–90 minutes </a:t>
          </a:r>
          <a:r>
            <a:rPr lang="fr-CH" sz="1600"/>
            <a:t>selon la vitesse de décroissance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600"/>
            <a:t> plasmatique.</a:t>
          </a:r>
        </a:p>
        <a:p>
          <a:endParaRPr lang="fr-CH" sz="1600"/>
        </a:p>
      </xdr:txBody>
    </xdr:sp>
    <xdr:clientData/>
  </xdr:oneCellAnchor>
  <xdr:twoCellAnchor editAs="oneCell">
    <xdr:from>
      <xdr:col>9</xdr:col>
      <xdr:colOff>101601</xdr:colOff>
      <xdr:row>65</xdr:row>
      <xdr:rowOff>50801</xdr:rowOff>
    </xdr:from>
    <xdr:to>
      <xdr:col>20</xdr:col>
      <xdr:colOff>423334</xdr:colOff>
      <xdr:row>79</xdr:row>
      <xdr:rowOff>80850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129A088-99B3-E762-39C3-0CAE3D93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1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211734" y="8043334"/>
          <a:ext cx="7772400" cy="2637783"/>
        </a:xfrm>
        <a:prstGeom prst="rect">
          <a:avLst/>
        </a:prstGeom>
      </xdr:spPr>
    </xdr:pic>
    <xdr:clientData/>
  </xdr:twoCellAnchor>
  <xdr:twoCellAnchor editAs="oneCell">
    <xdr:from>
      <xdr:col>9</xdr:col>
      <xdr:colOff>118534</xdr:colOff>
      <xdr:row>79</xdr:row>
      <xdr:rowOff>135466</xdr:rowOff>
    </xdr:from>
    <xdr:to>
      <xdr:col>20</xdr:col>
      <xdr:colOff>440267</xdr:colOff>
      <xdr:row>100</xdr:row>
      <xdr:rowOff>99476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5D1F6F4-17A2-2DF4-046A-34AD1C67D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tx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228667" y="10735733"/>
          <a:ext cx="7772400" cy="3875610"/>
        </a:xfrm>
        <a:prstGeom prst="rect">
          <a:avLst/>
        </a:prstGeom>
      </xdr:spPr>
    </xdr:pic>
    <xdr:clientData/>
  </xdr:twoCellAnchor>
  <xdr:twoCellAnchor editAs="oneCell">
    <xdr:from>
      <xdr:col>9</xdr:col>
      <xdr:colOff>175173</xdr:colOff>
      <xdr:row>101</xdr:row>
      <xdr:rowOff>52936</xdr:rowOff>
    </xdr:from>
    <xdr:to>
      <xdr:col>20</xdr:col>
      <xdr:colOff>427121</xdr:colOff>
      <xdr:row>113</xdr:row>
      <xdr:rowOff>145977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5D07EFA-1C46-1E65-682F-BB3D1E0C3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9254943" y="19657649"/>
          <a:ext cx="7638385" cy="2370282"/>
        </a:xfrm>
        <a:prstGeom prst="rect">
          <a:avLst/>
        </a:prstGeom>
      </xdr:spPr>
    </xdr:pic>
    <xdr:clientData/>
  </xdr:twoCellAnchor>
  <xdr:twoCellAnchor editAs="oneCell">
    <xdr:from>
      <xdr:col>10</xdr:col>
      <xdr:colOff>67733</xdr:colOff>
      <xdr:row>0</xdr:row>
      <xdr:rowOff>33866</xdr:rowOff>
    </xdr:from>
    <xdr:to>
      <xdr:col>19</xdr:col>
      <xdr:colOff>224639</xdr:colOff>
      <xdr:row>20</xdr:row>
      <xdr:rowOff>101600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FC7603D-FB13-CEC8-8C08-54ED44394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55200" y="33866"/>
          <a:ext cx="6252906" cy="3894667"/>
        </a:xfrm>
        <a:prstGeom prst="rect">
          <a:avLst/>
        </a:prstGeom>
      </xdr:spPr>
    </xdr:pic>
    <xdr:clientData/>
  </xdr:twoCellAnchor>
  <xdr:twoCellAnchor editAs="oneCell">
    <xdr:from>
      <xdr:col>2</xdr:col>
      <xdr:colOff>94009</xdr:colOff>
      <xdr:row>57</xdr:row>
      <xdr:rowOff>152398</xdr:rowOff>
    </xdr:from>
    <xdr:to>
      <xdr:col>6</xdr:col>
      <xdr:colOff>763692</xdr:colOff>
      <xdr:row>78</xdr:row>
      <xdr:rowOff>118532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5708ABA7-8551-7364-C2FE-5AFDF85E9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7917" y="11407226"/>
          <a:ext cx="6406580" cy="39513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14597</xdr:rowOff>
    </xdr:from>
    <xdr:to>
      <xdr:col>9</xdr:col>
      <xdr:colOff>632566</xdr:colOff>
      <xdr:row>21</xdr:row>
      <xdr:rowOff>43791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B3EB42D1-DC27-170B-CC21-068FD8C94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3908" y="204367"/>
          <a:ext cx="9128428" cy="391218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0.32807</cdr:x>
      <cdr:y>0.06372</cdr:y>
    </cdr:from>
    <cdr:to>
      <cdr:x>0.32909</cdr:x>
      <cdr:y>0.74722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2AB75372-7783-CD1C-EE2E-1F55987FFCDD}"/>
            </a:ext>
          </a:extLst>
        </cdr:cNvPr>
        <cdr:cNvCxnSpPr/>
      </cdr:nvCxnSpPr>
      <cdr:spPr>
        <a:xfrm xmlns:a="http://schemas.openxmlformats.org/drawingml/2006/main" flipH="1" flipV="1">
          <a:off x="2916921" y="310431"/>
          <a:ext cx="9083" cy="3329852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F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0.45678</cdr:x>
      <cdr:y>0.06372</cdr:y>
    </cdr:from>
    <cdr:to>
      <cdr:x>0.4604</cdr:x>
      <cdr:y>0.75512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99FA7D7F-2A14-0A99-44FE-887715515007}"/>
            </a:ext>
          </a:extLst>
        </cdr:cNvPr>
        <cdr:cNvCxnSpPr/>
      </cdr:nvCxnSpPr>
      <cdr:spPr>
        <a:xfrm xmlns:a="http://schemas.openxmlformats.org/drawingml/2006/main" flipV="1">
          <a:off x="4061307" y="310431"/>
          <a:ext cx="32181" cy="336833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F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0.06153</cdr:x>
      <cdr:y>0.46184</cdr:y>
    </cdr:from>
    <cdr:to>
      <cdr:x>0.99747</cdr:x>
      <cdr:y>0.64662</cdr:y>
    </cdr:to>
    <cdr:sp macro="" textlink="">
      <cdr:nvSpPr>
        <cdr:cNvPr id="16" name="Rectangle 15">
          <a:extLst xmlns:a="http://schemas.openxmlformats.org/drawingml/2006/main">
            <a:ext uri="{FF2B5EF4-FFF2-40B4-BE49-F238E27FC236}">
              <a16:creationId xmlns:a16="http://schemas.microsoft.com/office/drawing/2014/main" id="{DF4F9732-E693-6B7C-9C4E-DBC9565F3972}"/>
            </a:ext>
          </a:extLst>
        </cdr:cNvPr>
        <cdr:cNvSpPr/>
      </cdr:nvSpPr>
      <cdr:spPr>
        <a:xfrm xmlns:a="http://schemas.openxmlformats.org/drawingml/2006/main">
          <a:off x="413378" y="1560188"/>
          <a:ext cx="6287925" cy="624212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26373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0.06065</cdr:x>
      <cdr:y>0.16433</cdr:y>
    </cdr:from>
    <cdr:to>
      <cdr:x>0.99659</cdr:x>
      <cdr:y>0.46072</cdr:y>
    </cdr:to>
    <cdr:sp macro="" textlink="">
      <cdr:nvSpPr>
        <cdr:cNvPr id="17" name="Rectangle 16">
          <a:extLst xmlns:a="http://schemas.openxmlformats.org/drawingml/2006/main">
            <a:ext uri="{FF2B5EF4-FFF2-40B4-BE49-F238E27FC236}">
              <a16:creationId xmlns:a16="http://schemas.microsoft.com/office/drawing/2014/main" id="{33B04280-0EC0-950B-7B8C-8CDDBE5A5249}"/>
            </a:ext>
          </a:extLst>
        </cdr:cNvPr>
        <cdr:cNvSpPr/>
      </cdr:nvSpPr>
      <cdr:spPr>
        <a:xfrm xmlns:a="http://schemas.openxmlformats.org/drawingml/2006/main">
          <a:off x="538860" y="810660"/>
          <a:ext cx="8315584" cy="146206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40053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0.72082</cdr:x>
      <cdr:y>0.06786</cdr:y>
    </cdr:from>
    <cdr:to>
      <cdr:x>0.72082</cdr:x>
      <cdr:y>0.73932</cdr:y>
    </cdr:to>
    <cdr:cxnSp macro="">
      <cdr:nvCxnSpPr>
        <cdr:cNvPr id="8" name="Connecteur droit 7">
          <a:extLst xmlns:a="http://schemas.openxmlformats.org/drawingml/2006/main">
            <a:ext uri="{FF2B5EF4-FFF2-40B4-BE49-F238E27FC236}">
              <a16:creationId xmlns:a16="http://schemas.microsoft.com/office/drawing/2014/main" id="{D150D175-986A-9715-8E68-CF89337BA7CD}"/>
            </a:ext>
          </a:extLst>
        </cdr:cNvPr>
        <cdr:cNvCxnSpPr/>
      </cdr:nvCxnSpPr>
      <cdr:spPr>
        <a:xfrm xmlns:a="http://schemas.openxmlformats.org/drawingml/2006/main" flipV="1">
          <a:off x="6408883" y="330600"/>
          <a:ext cx="39" cy="3271198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F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0.06406</cdr:x>
      <cdr:y>0.76878</cdr:y>
    </cdr:from>
    <cdr:to>
      <cdr:x>1</cdr:x>
      <cdr:y>0.84201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99A218A3-F25F-019D-DF4F-94FABA71ED53}"/>
            </a:ext>
          </a:extLst>
        </cdr:cNvPr>
        <cdr:cNvSpPr/>
      </cdr:nvSpPr>
      <cdr:spPr>
        <a:xfrm xmlns:a="http://schemas.openxmlformats.org/drawingml/2006/main">
          <a:off x="569568" y="3745345"/>
          <a:ext cx="8321587" cy="356756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accent1">
                <a:lumMod val="5000"/>
                <a:lumOff val="95000"/>
              </a:schemeClr>
            </a:gs>
            <a:gs pos="19000">
              <a:schemeClr val="accent1">
                <a:lumMod val="45000"/>
                <a:lumOff val="55000"/>
              </a:schemeClr>
            </a:gs>
            <a:gs pos="48000">
              <a:schemeClr val="tx2">
                <a:lumMod val="60000"/>
                <a:lumOff val="40000"/>
              </a:schemeClr>
            </a:gs>
            <a:gs pos="81000">
              <a:schemeClr val="accent1">
                <a:lumMod val="75000"/>
              </a:schemeClr>
            </a:gs>
          </a:gsLst>
          <a:lin ang="5400000" scaled="1"/>
        </a:gra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0.05922</cdr:x>
      <cdr:y>0.03751</cdr:y>
    </cdr:from>
    <cdr:to>
      <cdr:x>0.99835</cdr:x>
      <cdr:y>0.16369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9920A1A4-1ACE-B5FB-8821-292957C1F185}"/>
            </a:ext>
          </a:extLst>
        </cdr:cNvPr>
        <cdr:cNvSpPr/>
      </cdr:nvSpPr>
      <cdr:spPr>
        <a:xfrm xmlns:a="http://schemas.openxmlformats.org/drawingml/2006/main">
          <a:off x="528988" y="184652"/>
          <a:ext cx="8389416" cy="621095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25985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kern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38100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</xdr:row>
      <xdr:rowOff>152400</xdr:rowOff>
    </xdr:from>
    <xdr:to>
      <xdr:col>14</xdr:col>
      <xdr:colOff>190500</xdr:colOff>
      <xdr:row>27</xdr:row>
      <xdr:rowOff>152400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3FB0C59-E9B7-A54C-AEEA-FD8AA37F3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257024</xdr:colOff>
      <xdr:row>6</xdr:row>
      <xdr:rowOff>90714</xdr:rowOff>
    </xdr:from>
    <xdr:ext cx="1044197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4565253-4EBA-6DFD-04A6-F7B74C13F460}"/>
            </a:ext>
          </a:extLst>
        </xdr:cNvPr>
        <xdr:cNvSpPr txBox="1"/>
      </xdr:nvSpPr>
      <xdr:spPr>
        <a:xfrm>
          <a:off x="4339167" y="1270000"/>
          <a:ext cx="10441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Zone "Zombie"</a:t>
          </a:r>
        </a:p>
      </xdr:txBody>
    </xdr:sp>
    <xdr:clientData/>
  </xdr:oneCellAnchor>
  <xdr:oneCellAnchor>
    <xdr:from>
      <xdr:col>6</xdr:col>
      <xdr:colOff>273352</xdr:colOff>
      <xdr:row>12</xdr:row>
      <xdr:rowOff>137282</xdr:rowOff>
    </xdr:from>
    <xdr:ext cx="1044197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6BD98353-CA46-2240-874F-586D808A829B}"/>
            </a:ext>
          </a:extLst>
        </xdr:cNvPr>
        <xdr:cNvSpPr txBox="1"/>
      </xdr:nvSpPr>
      <xdr:spPr>
        <a:xfrm>
          <a:off x="4355495" y="2495853"/>
          <a:ext cx="10441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Zone "Zombie"</a:t>
          </a:r>
        </a:p>
      </xdr:txBody>
    </xdr:sp>
    <xdr:clientData/>
  </xdr:oneCellAnchor>
  <xdr:oneCellAnchor>
    <xdr:from>
      <xdr:col>6</xdr:col>
      <xdr:colOff>335038</xdr:colOff>
      <xdr:row>23</xdr:row>
      <xdr:rowOff>728134</xdr:rowOff>
    </xdr:from>
    <xdr:ext cx="9644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69E99EB4-40A7-0A41-A8CE-09AB104FD54C}"/>
            </a:ext>
          </a:extLst>
        </xdr:cNvPr>
        <xdr:cNvSpPr txBox="1"/>
      </xdr:nvSpPr>
      <xdr:spPr>
        <a:xfrm>
          <a:off x="4417181" y="5248729"/>
          <a:ext cx="9644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Zone "Idéale"</a:t>
          </a:r>
        </a:p>
      </xdr:txBody>
    </xdr:sp>
    <xdr:clientData/>
  </xdr:oneCellAnchor>
  <xdr:oneCellAnchor>
    <xdr:from>
      <xdr:col>6</xdr:col>
      <xdr:colOff>306009</xdr:colOff>
      <xdr:row>23</xdr:row>
      <xdr:rowOff>1833034</xdr:rowOff>
    </xdr:from>
    <xdr:ext cx="1742272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6AC30CA-EF8E-D346-BB82-BBD5EB0CE6B5}"/>
            </a:ext>
          </a:extLst>
        </xdr:cNvPr>
        <xdr:cNvSpPr txBox="1"/>
      </xdr:nvSpPr>
      <xdr:spPr>
        <a:xfrm>
          <a:off x="4388152" y="6353629"/>
          <a:ext cx="17422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Zone "insuffisante-rebond"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0.32215</cdr:x>
      <cdr:y>0.06507</cdr:y>
    </cdr:from>
    <cdr:to>
      <cdr:x>0.32752</cdr:x>
      <cdr:y>0.85788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2AB75372-7783-CD1C-EE2E-1F55987FFCDD}"/>
            </a:ext>
          </a:extLst>
        </cdr:cNvPr>
        <cdr:cNvCxnSpPr/>
      </cdr:nvCxnSpPr>
      <cdr:spPr>
        <a:xfrm xmlns:a="http://schemas.openxmlformats.org/drawingml/2006/main" flipH="1" flipV="1">
          <a:off x="3048000" y="482600"/>
          <a:ext cx="50800" cy="58801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F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0.71141</cdr:x>
      <cdr:y>0.06507</cdr:y>
    </cdr:from>
    <cdr:to>
      <cdr:x>0.71946</cdr:x>
      <cdr:y>0.85274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99FA7D7F-2A14-0A99-44FE-887715515007}"/>
            </a:ext>
          </a:extLst>
        </cdr:cNvPr>
        <cdr:cNvCxnSpPr/>
      </cdr:nvCxnSpPr>
      <cdr:spPr>
        <a:xfrm xmlns:a="http://schemas.openxmlformats.org/drawingml/2006/main" flipH="1" flipV="1">
          <a:off x="6731000" y="482600"/>
          <a:ext cx="76200" cy="584200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F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0.06153</cdr:x>
      <cdr:y>0.46184</cdr:y>
    </cdr:from>
    <cdr:to>
      <cdr:x>0.99747</cdr:x>
      <cdr:y>0.72184</cdr:y>
    </cdr:to>
    <cdr:sp macro="" textlink="">
      <cdr:nvSpPr>
        <cdr:cNvPr id="16" name="Rectangle 15">
          <a:extLst xmlns:a="http://schemas.openxmlformats.org/drawingml/2006/main">
            <a:ext uri="{FF2B5EF4-FFF2-40B4-BE49-F238E27FC236}">
              <a16:creationId xmlns:a16="http://schemas.microsoft.com/office/drawing/2014/main" id="{DF4F9732-E693-6B7C-9C4E-DBC9565F3972}"/>
            </a:ext>
          </a:extLst>
        </cdr:cNvPr>
        <cdr:cNvSpPr/>
      </cdr:nvSpPr>
      <cdr:spPr>
        <a:xfrm xmlns:a="http://schemas.openxmlformats.org/drawingml/2006/main">
          <a:off x="588433" y="3491291"/>
          <a:ext cx="8950477" cy="1965476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12584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0.06065</cdr:x>
      <cdr:y>0.19584</cdr:y>
    </cdr:from>
    <cdr:to>
      <cdr:x>0.99659</cdr:x>
      <cdr:y>0.46072</cdr:y>
    </cdr:to>
    <cdr:sp macro="" textlink="">
      <cdr:nvSpPr>
        <cdr:cNvPr id="17" name="Rectangle 16">
          <a:extLst xmlns:a="http://schemas.openxmlformats.org/drawingml/2006/main">
            <a:ext uri="{FF2B5EF4-FFF2-40B4-BE49-F238E27FC236}">
              <a16:creationId xmlns:a16="http://schemas.microsoft.com/office/drawing/2014/main" id="{33B04280-0EC0-950B-7B8C-8CDDBE5A5249}"/>
            </a:ext>
          </a:extLst>
        </cdr:cNvPr>
        <cdr:cNvSpPr/>
      </cdr:nvSpPr>
      <cdr:spPr>
        <a:xfrm xmlns:a="http://schemas.openxmlformats.org/drawingml/2006/main">
          <a:off x="579967" y="1480457"/>
          <a:ext cx="8950477" cy="200236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2584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0.05907</cdr:x>
      <cdr:y>0.06184</cdr:y>
    </cdr:from>
    <cdr:to>
      <cdr:x>0.995</cdr:x>
      <cdr:y>0.19384</cdr:y>
    </cdr:to>
    <cdr:sp macro="" textlink="">
      <cdr:nvSpPr>
        <cdr:cNvPr id="18" name="Rectangle 17">
          <a:extLst xmlns:a="http://schemas.openxmlformats.org/drawingml/2006/main">
            <a:ext uri="{FF2B5EF4-FFF2-40B4-BE49-F238E27FC236}">
              <a16:creationId xmlns:a16="http://schemas.microsoft.com/office/drawing/2014/main" id="{3E58BB0B-0CD2-8180-C067-C61C54FEFB61}"/>
            </a:ext>
          </a:extLst>
        </cdr:cNvPr>
        <cdr:cNvSpPr/>
      </cdr:nvSpPr>
      <cdr:spPr>
        <a:xfrm xmlns:a="http://schemas.openxmlformats.org/drawingml/2006/main">
          <a:off x="564847" y="467481"/>
          <a:ext cx="8950477" cy="997857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12584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 kern="12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4"/>
  <sheetViews>
    <sheetView tabSelected="1" topLeftCell="A24" zoomScale="87" workbookViewId="0">
      <selection activeCell="G92" sqref="G92"/>
    </sheetView>
  </sheetViews>
  <sheetFormatPr baseColWidth="10" defaultColWidth="8.83203125" defaultRowHeight="15"/>
  <cols>
    <col min="1" max="1" width="3.83203125" customWidth="1"/>
    <col min="2" max="2" width="3.83203125" style="15" customWidth="1"/>
    <col min="3" max="3" width="12.6640625" customWidth="1"/>
    <col min="4" max="4" width="19" style="1" customWidth="1"/>
    <col min="5" max="5" width="12.6640625" style="2" customWidth="1"/>
    <col min="6" max="6" width="31" customWidth="1"/>
    <col min="7" max="7" width="18.6640625" customWidth="1"/>
  </cols>
  <sheetData>
    <row r="7" spans="5:5">
      <c r="E7"/>
    </row>
    <row r="8" spans="5:5">
      <c r="E8"/>
    </row>
    <row r="9" spans="5:5">
      <c r="E9"/>
    </row>
    <row r="10" spans="5:5" ht="18">
      <c r="E10" s="34"/>
    </row>
    <row r="11" spans="5:5" ht="18">
      <c r="E11" s="34"/>
    </row>
    <row r="25" spans="3:8">
      <c r="C25" s="3" t="s">
        <v>0</v>
      </c>
      <c r="F25" s="3" t="s">
        <v>4</v>
      </c>
    </row>
    <row r="26" spans="3:8">
      <c r="C26" t="s">
        <v>1</v>
      </c>
      <c r="D26" s="2">
        <v>30</v>
      </c>
      <c r="F26" t="s">
        <v>5</v>
      </c>
      <c r="G26">
        <v>24</v>
      </c>
    </row>
    <row r="27" spans="3:8">
      <c r="C27" t="s">
        <v>2</v>
      </c>
      <c r="D27" s="2">
        <v>2.8</v>
      </c>
      <c r="F27" t="s">
        <v>6</v>
      </c>
      <c r="G27">
        <v>17.5</v>
      </c>
    </row>
    <row r="28" spans="3:8">
      <c r="C28" t="s">
        <v>3</v>
      </c>
      <c r="D28" s="2">
        <f>LN(2)/D27</f>
        <v>0.24755256448569476</v>
      </c>
      <c r="F28" t="s">
        <v>7</v>
      </c>
      <c r="G28">
        <v>13.5</v>
      </c>
    </row>
    <row r="29" spans="3:8">
      <c r="F29" t="s">
        <v>8</v>
      </c>
      <c r="G29">
        <v>27</v>
      </c>
    </row>
    <row r="30" spans="3:8" ht="42" customHeight="1">
      <c r="C30" s="4"/>
    </row>
    <row r="31" spans="3:8">
      <c r="H31" s="2" t="s">
        <v>34</v>
      </c>
    </row>
    <row r="32" spans="3:8">
      <c r="C32" s="3" t="s">
        <v>9</v>
      </c>
      <c r="D32" s="3" t="s">
        <v>10</v>
      </c>
      <c r="E32" s="3" t="s">
        <v>11</v>
      </c>
      <c r="F32" s="3" t="s">
        <v>12</v>
      </c>
      <c r="G32" s="3" t="s">
        <v>13</v>
      </c>
    </row>
    <row r="33" spans="1:8">
      <c r="A33" s="35" t="s">
        <v>31</v>
      </c>
      <c r="B33" s="23">
        <v>2</v>
      </c>
      <c r="C33" s="6" t="s">
        <v>14</v>
      </c>
      <c r="D33" s="7">
        <v>7</v>
      </c>
      <c r="E33" s="8">
        <v>10</v>
      </c>
      <c r="F33" s="6" t="b">
        <v>1</v>
      </c>
      <c r="G33" s="6" t="s">
        <v>35</v>
      </c>
      <c r="H33" s="38">
        <f>SUM(E33:E36)/D26</f>
        <v>0.66666666666666663</v>
      </c>
    </row>
    <row r="34" spans="1:8">
      <c r="A34" s="35"/>
      <c r="B34" s="23">
        <v>3</v>
      </c>
      <c r="C34" s="6" t="s">
        <v>14</v>
      </c>
      <c r="D34" s="7">
        <v>10</v>
      </c>
      <c r="E34" s="8">
        <v>0</v>
      </c>
      <c r="F34" s="6" t="b">
        <v>1</v>
      </c>
      <c r="G34" s="6" t="s">
        <v>15</v>
      </c>
      <c r="H34" s="38"/>
    </row>
    <row r="35" spans="1:8">
      <c r="A35" s="35"/>
      <c r="B35" s="23">
        <v>4</v>
      </c>
      <c r="C35" s="6" t="s">
        <v>14</v>
      </c>
      <c r="D35" s="7">
        <v>12</v>
      </c>
      <c r="E35" s="8">
        <v>0</v>
      </c>
      <c r="F35" s="6" t="b">
        <v>1</v>
      </c>
      <c r="G35" s="6" t="s">
        <v>16</v>
      </c>
      <c r="H35" s="38"/>
    </row>
    <row r="36" spans="1:8">
      <c r="A36" s="35"/>
      <c r="B36" s="23">
        <v>5</v>
      </c>
      <c r="C36" s="6" t="s">
        <v>14</v>
      </c>
      <c r="D36" s="7">
        <v>16</v>
      </c>
      <c r="E36" s="8">
        <v>10</v>
      </c>
      <c r="F36" s="6" t="b">
        <v>1</v>
      </c>
      <c r="G36" s="6" t="s">
        <v>15</v>
      </c>
      <c r="H36" s="38"/>
    </row>
    <row r="37" spans="1:8">
      <c r="A37" s="36" t="s">
        <v>32</v>
      </c>
      <c r="B37" s="24">
        <v>6</v>
      </c>
      <c r="C37" s="10" t="s">
        <v>17</v>
      </c>
      <c r="D37" s="11">
        <v>7</v>
      </c>
      <c r="E37" s="12">
        <v>0</v>
      </c>
      <c r="F37" s="10" t="b">
        <v>1</v>
      </c>
      <c r="G37" s="10" t="s">
        <v>15</v>
      </c>
      <c r="H37" s="39">
        <f>SUM(E37:E41)/D26</f>
        <v>0</v>
      </c>
    </row>
    <row r="38" spans="1:8">
      <c r="A38" s="36"/>
      <c r="B38" s="24">
        <v>7</v>
      </c>
      <c r="C38" s="10" t="s">
        <v>14</v>
      </c>
      <c r="D38" s="11">
        <v>7</v>
      </c>
      <c r="E38" s="12">
        <v>0</v>
      </c>
      <c r="F38" s="10" t="b">
        <v>1</v>
      </c>
      <c r="G38" s="10" t="s">
        <v>15</v>
      </c>
      <c r="H38" s="39"/>
    </row>
    <row r="39" spans="1:8">
      <c r="A39" s="36"/>
      <c r="B39" s="24">
        <v>8</v>
      </c>
      <c r="C39" s="10" t="s">
        <v>14</v>
      </c>
      <c r="D39" s="11">
        <v>10</v>
      </c>
      <c r="E39" s="12">
        <v>0</v>
      </c>
      <c r="F39" s="10" t="b">
        <v>1</v>
      </c>
      <c r="G39" s="10" t="s">
        <v>15</v>
      </c>
      <c r="H39" s="39"/>
    </row>
    <row r="40" spans="1:8">
      <c r="A40" s="36"/>
      <c r="B40" s="24">
        <v>9</v>
      </c>
      <c r="C40" s="10" t="s">
        <v>14</v>
      </c>
      <c r="D40" s="11">
        <v>12</v>
      </c>
      <c r="E40" s="12">
        <v>0</v>
      </c>
      <c r="F40" s="10" t="b">
        <v>1</v>
      </c>
      <c r="G40" s="10" t="s">
        <v>16</v>
      </c>
      <c r="H40" s="39"/>
    </row>
    <row r="41" spans="1:8">
      <c r="A41" s="9"/>
      <c r="B41" s="24">
        <v>10</v>
      </c>
      <c r="C41" s="10" t="s">
        <v>14</v>
      </c>
      <c r="D41" s="11">
        <v>16</v>
      </c>
      <c r="E41" s="12">
        <v>0</v>
      </c>
      <c r="F41" s="10" t="b">
        <v>1</v>
      </c>
      <c r="G41" s="10" t="s">
        <v>15</v>
      </c>
      <c r="H41" s="39"/>
    </row>
    <row r="42" spans="1:8" ht="15" customHeight="1">
      <c r="A42" s="37" t="s">
        <v>18</v>
      </c>
      <c r="B42" s="27">
        <v>11</v>
      </c>
      <c r="C42" s="28" t="s">
        <v>18</v>
      </c>
      <c r="D42" s="29">
        <v>7</v>
      </c>
      <c r="E42" s="30">
        <v>0</v>
      </c>
      <c r="F42" s="28" t="b">
        <v>1</v>
      </c>
      <c r="G42" s="28" t="s">
        <v>15</v>
      </c>
      <c r="H42" s="40">
        <f>SUM(E42:E44)/D26</f>
        <v>0</v>
      </c>
    </row>
    <row r="43" spans="1:8">
      <c r="A43" s="37"/>
      <c r="B43" s="27">
        <v>12</v>
      </c>
      <c r="C43" s="28" t="s">
        <v>14</v>
      </c>
      <c r="D43" s="29">
        <v>7</v>
      </c>
      <c r="E43" s="30">
        <v>0</v>
      </c>
      <c r="F43" s="28" t="b">
        <v>1</v>
      </c>
      <c r="G43" s="28" t="s">
        <v>35</v>
      </c>
      <c r="H43" s="40"/>
    </row>
    <row r="44" spans="1:8">
      <c r="A44" s="37"/>
      <c r="B44" s="27">
        <v>13</v>
      </c>
      <c r="C44" s="28" t="s">
        <v>14</v>
      </c>
      <c r="D44" s="29">
        <v>16</v>
      </c>
      <c r="E44" s="30">
        <v>0</v>
      </c>
      <c r="F44" s="28" t="b">
        <v>1</v>
      </c>
      <c r="G44" s="28" t="s">
        <v>15</v>
      </c>
      <c r="H44" s="40"/>
    </row>
  </sheetData>
  <mergeCells count="6">
    <mergeCell ref="A33:A36"/>
    <mergeCell ref="A37:A40"/>
    <mergeCell ref="A42:A44"/>
    <mergeCell ref="H33:H36"/>
    <mergeCell ref="H37:H41"/>
    <mergeCell ref="H42:H44"/>
  </mergeCells>
  <dataValidations count="1">
    <dataValidation type="list" allowBlank="1" showInputMessage="1" showErrorMessage="1" sqref="G33:G44" xr:uid="{00000000-0002-0000-0000-000000000000}">
      <formula1>"Jeun,Collation,Repas"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82"/>
  <sheetViews>
    <sheetView topLeftCell="B1" zoomScale="99" workbookViewId="0">
      <selection activeCell="E2" sqref="E2"/>
    </sheetView>
  </sheetViews>
  <sheetFormatPr baseColWidth="10" defaultColWidth="8.83203125" defaultRowHeight="15"/>
  <cols>
    <col min="1" max="1" width="15.33203125" style="15" customWidth="1"/>
    <col min="2" max="2" width="15.33203125" style="18" customWidth="1"/>
    <col min="3" max="3" width="15.33203125" style="20" customWidth="1"/>
    <col min="4" max="4" width="15.33203125" style="32" customWidth="1"/>
    <col min="5" max="8" width="15.33203125" style="18" customWidth="1"/>
    <col min="9" max="13" width="15.33203125" style="20" customWidth="1"/>
    <col min="14" max="16" width="15.33203125" style="32" customWidth="1"/>
    <col min="17" max="17" width="15.33203125" style="15" customWidth="1"/>
  </cols>
  <sheetData>
    <row r="1" spans="1:45">
      <c r="A1" s="14" t="s">
        <v>19</v>
      </c>
      <c r="B1" s="25" t="s">
        <v>33</v>
      </c>
      <c r="C1" s="26" t="s">
        <v>33</v>
      </c>
      <c r="D1" s="31" t="s">
        <v>33</v>
      </c>
      <c r="E1" s="16">
        <v>2</v>
      </c>
      <c r="F1" s="16">
        <v>3</v>
      </c>
      <c r="G1" s="16">
        <v>4</v>
      </c>
      <c r="H1" s="16">
        <v>5</v>
      </c>
      <c r="I1" s="19">
        <v>6</v>
      </c>
      <c r="J1" s="19">
        <v>7</v>
      </c>
      <c r="K1" s="19">
        <v>8</v>
      </c>
      <c r="L1" s="19">
        <v>9</v>
      </c>
      <c r="M1" s="19">
        <v>10</v>
      </c>
      <c r="N1" s="33">
        <v>11</v>
      </c>
      <c r="O1" s="33">
        <v>12</v>
      </c>
      <c r="P1" s="33">
        <v>13</v>
      </c>
      <c r="AA1" t="s">
        <v>9</v>
      </c>
      <c r="AB1" t="s">
        <v>20</v>
      </c>
      <c r="AC1" t="s">
        <v>21</v>
      </c>
      <c r="AD1" t="s">
        <v>12</v>
      </c>
      <c r="AE1" t="s">
        <v>22</v>
      </c>
      <c r="AO1" t="s">
        <v>24</v>
      </c>
      <c r="AS1" t="s">
        <v>25</v>
      </c>
    </row>
    <row r="2" spans="1:45">
      <c r="A2" s="17">
        <v>6</v>
      </c>
      <c r="B2" s="18">
        <f>SUM(E2:H2)</f>
        <v>0</v>
      </c>
      <c r="C2" s="20">
        <f>SUM(I2:M2)</f>
        <v>0</v>
      </c>
      <c r="D2" s="32">
        <f>SUM(N2:P2)</f>
        <v>0</v>
      </c>
      <c r="E2" s="18">
        <f>IF($AA2="IR",IF(AND($AD2=TRUE,$AA2="IR",$A2&gt;=$AB2), (IR_factor*($AC2/Poids)) *  (EXP(-k_elim*($A2-$AB2)) - EXP(-3*($A2-$AB2)))  / (EXP(-k_elim*1.8)-EXP(-3*1.8)),0),IF($AA2="XR",IF(AND($AD2=TRUE,$AA2="XR",$A2&gt;=$AB2), IF($AE2="Jeun",   (XR_factor_fast*($AC2/Poids)) *    (EXP(-0.5*((($A2-($AB2+2))/0.9)^2)) +     EXP(-0.5*((($A2-($AB2+7))/1.1)^2)))    * MAX(EXP(-k_elim*MAX($A2-($AB2+1),0)),0.5),   (XR_factor_fed*($AC2/Poids)) *    (EXP(-0.5*((($A2-($AB2+2))/0.9)^2)) +     EXP(-0.5*((($A2-($AB2+6))/1.1)^2)))    * MAX(EXP(-k_elim*MAX($A2-($AB2+1),0)),0.58) ),0),IF(AND($AD2=TRUE,OR($AA2="Concerta",$AA2="OROS"),$A2&gt;=$AB2), MIN(OROS_factor*($AC2/Poids),22) / (1+EXP(-(($A2-($AB2+4.8))))) *  IF($A2&gt;($AB2+10), EXP(-k_elim*(($A2-($AB2+10)))), 1),0)))</f>
        <v>0</v>
      </c>
      <c r="F2" s="18">
        <f>IF($AA3="IR",IF(AND($AD3=TRUE,$AA3="IR",$A2&gt;=$AB3), (IR_factor*($AC3/Poids)) *  (EXP(-k_elim*($A2-$AB3)) - EXP(-3*($A2-$AB3)))  / (EXP(-k_elim*1.8)-EXP(-3*1.8)),0),IF($AA3="XR",IF(AND($AD3=TRUE,$AA3="XR",$A2&gt;=$AB3), IF($AE3="Jeun",   (XR_factor_fast*($AC3/Poids)) *    (EXP(-0.5*((($A2-($AB3+2))/0.9)^2)) +     EXP(-0.5*((($A2-($AB3+7))/1.1)^2)))    * MAX(EXP(-k_elim*MAX($A2-($AB3+1),0)),0.5),   (XR_factor_fed*($AC3/Poids)) *    (EXP(-0.5*((($A2-($AB3+2))/0.9)^2)) +     EXP(-0.5*((($A2-($AB3+6))/1.1)^2)))    * MAX(EXP(-k_elim*MAX($A2-($AB3+1),0)),0.58) ),0),IF(AND($AD3=TRUE,OR($AA3="Concerta",$AA3="OROS"),$A2&gt;=$AB3), MIN(OROS_factor*($AC3/Poids),22) / (1+EXP(-(($A2-($AB3+4.8))))) *  IF($A2&gt;($AB3+10), EXP(-k_elim*(($A2-($AB3+10)))), 1),0)))</f>
        <v>0</v>
      </c>
      <c r="G2" s="18">
        <f>IF($AA4="IR",IF(AND($AD4=TRUE,$AA4="IR",$A2&gt;=$AB4), (IR_factor*($AC4/Poids)) *  (EXP(-k_elim*($A2-$AB4)) - EXP(-3*($A2-$AB4)))  / (EXP(-k_elim*1.8)-EXP(-3*1.8)),0),IF($AA4="XR",IF(AND($AD4=TRUE,$AA4="XR",$A2&gt;=$AB4), IF($AE4="Jeun",   (XR_factor_fast*($AC4/Poids)) *    (EXP(-0.5*((($A2-($AB4+2))/0.9)^2)) +     EXP(-0.5*((($A2-($AB4+7))/1.1)^2)))    * MAX(EXP(-k_elim*MAX($A2-($AB4+1),0)),0.5),   (XR_factor_fed*($AC4/Poids)) *    (EXP(-0.5*((($A2-($AB4+2))/0.9)^2)) +     EXP(-0.5*((($A2-($AB4+6))/1.1)^2)))    * MAX(EXP(-k_elim*MAX($A2-($AB4+1),0)),0.58) ),0),IF(AND($AD4=TRUE,OR($AA4="Concerta",$AA4="OROS"),$A2&gt;=$AB4), MIN(OROS_factor*($AC4/Poids),22) / (1+EXP(-(($A2-($AB4+4.8))))) *  IF($A2&gt;($AB4+10), EXP(-k_elim*(($A2-($AB4+10)))), 1),0)))</f>
        <v>0</v>
      </c>
      <c r="H2" s="18">
        <f>IF($AA5="IR",IF(AND($AD5=TRUE,$AA5="IR",$A2&gt;=$AB5), (IR_factor*($AC5/Poids)) *  (EXP(-k_elim*($A2-$AB5)) - EXP(-3*($A2-$AB5)))  / (EXP(-k_elim*1.8)-EXP(-3*1.8)),0),IF($AA5="XR",IF(AND($AD5=TRUE,$AA5="XR",$A2&gt;=$AB5), IF($AE5="Jeun",   (XR_factor_fast*($AC5/Poids)) *    (EXP(-0.5*((($A2-($AB5+2))/0.9)^2)) +     EXP(-0.5*((($A2-($AB5+7))/1.1)^2)))    * MAX(EXP(-k_elim*MAX($A2-($AB5+1),0)),0.5),   (XR_factor_fed*($AC5/Poids)) *    (EXP(-0.5*((($A2-($AB5+2))/0.9)^2)) +     EXP(-0.5*((($A2-($AB5+6))/1.1)^2)))    * MAX(EXP(-k_elim*MAX($A2-($AB5+1),0)),0.58) ),0),IF(AND($AD5=TRUE,OR($AA5="Concerta",$AA5="OROS"),$A2&gt;=$AB5), MIN(OROS_factor*($AC5/Poids),22) / (1+EXP(-(($A2-($AB5+4.8))))) *  IF($A2&gt;($AB5+10), EXP(-k_elim*(($A2-($AB5+10)))), 1),0)))</f>
        <v>0</v>
      </c>
      <c r="I2" s="20">
        <f>IF($AA6="IR",IF(AND($AD6=TRUE,$AA6="IR",$A2&gt;=$AB6), (IR_factor*($AC6/Poids)) *  (EXP(-k_elim*($A2-$AB6)) - EXP(-3*($A2-$AB6)))  / (EXP(-k_elim*1.8)-EXP(-3*1.8)),0),IF($AA6="XR",IF(AND($AD6=TRUE,$AA6="XR",$A2&gt;=$AB6), IF($AE6="Jeun",   (XR_factor_fast*($AC6/Poids)) *    (EXP(-0.5*((($A2-($AB6+2))/0.9)^2)) +     EXP(-0.5*((($A2-($AB6+7))/1.1)^2)))    * MAX(EXP(-k_elim*MAX($A2-($AB6+1),0)),0.5),   (XR_factor_fed*($AC6/Poids)) *    (EXP(-0.5*((($A2-($AB6+2))/0.9)^2)) +     EXP(-0.5*((($A2-($AB6+6))/1.1)^2)))    * MAX(EXP(-k_elim*MAX($A2-($AB6+1),0)),0.58) ),0),IF(AND($AD6=TRUE,OR($AA6="Concerta",$AA6="OROS"),$A2&gt;=$AB6), MIN(OROS_factor*($AC6/Poids),22) / (1+EXP(-(($A2-($AB6+4.8))))) *  IF($A2&gt;($AB6+10), EXP(-k_elim*(($A2-($AB6+10)))), 1),0)))</f>
        <v>0</v>
      </c>
      <c r="J2" s="20">
        <f>IF($AA7="IR",IF(AND($AD7=TRUE,$AA7="IR",$A2&gt;=$AB7), (IR_factor*($AC7/Poids)) *  (EXP(-k_elim*($A2-$AB7)) - EXP(-3*($A2-$AB7)))  / (EXP(-k_elim*1.8)-EXP(-3*1.8)),0),IF($AA7="XR",IF(AND($AD7=TRUE,$AA7="XR",$A2&gt;=$AB7), IF($AE7="Jeun",   (XR_factor_fast*($AC7/Poids)) *    (EXP(-0.5*((($A2-($AB7+2))/0.9)^2)) +     EXP(-0.5*((($A2-($AB7+7))/1.1)^2)))    * MAX(EXP(-k_elim*MAX($A2-($AB7+1),0)),0.5),   (XR_factor_fed*($AC7/Poids)) *    (EXP(-0.5*((($A2-($AB7+2))/0.9)^2)) +     EXP(-0.5*((($A2-($AB7+6))/1.1)^2)))    * MAX(EXP(-k_elim*MAX($A2-($AB7+1),0)),0.58) ),0),IF(AND($AD7=TRUE,OR($AA7="Concerta",$AA7="OROS"),$A2&gt;=$AB7), MIN(OROS_factor*($AC7/Poids),22) / (1+EXP(-(($A2-($AB7+4.8))))) *  IF($A2&gt;($AB7+10), EXP(-k_elim*(($A2-($AB7+10)))), 1),0)))</f>
        <v>0</v>
      </c>
      <c r="K2" s="20">
        <f>IF($AA8="IR",IF(AND($AD8=TRUE,$AA8="IR",$A2&gt;=$AB8), (IR_factor*($AC8/Poids)) *  (EXP(-k_elim*($A2-$AB8)) - EXP(-3*($A2-$AB8)))  / (EXP(-k_elim*1.8)-EXP(-3*1.8)),0),IF($AA8="XR",IF(AND($AD8=TRUE,$AA8="XR",$A2&gt;=$AB8), IF($AE8="Jeun",   (XR_factor_fast*($AC8/Poids)) *    (EXP(-0.5*((($A2-($AB8+2))/0.9)^2)) +     EXP(-0.5*((($A2-($AB8+7))/1.1)^2)))    * MAX(EXP(-k_elim*MAX($A2-($AB8+1),0)),0.5),   (XR_factor_fed*($AC8/Poids)) *    (EXP(-0.5*((($A2-($AB8+2))/0.9)^2)) +     EXP(-0.5*((($A2-($AB8+6))/1.1)^2)))    * MAX(EXP(-k_elim*MAX($A2-($AB8+1),0)),0.58) ),0),IF(AND($AD8=TRUE,OR($AA8="Concerta",$AA8="OROS"),$A2&gt;=$AB8), MIN(OROS_factor*($AC8/Poids),22) / (1+EXP(-(($A2-($AB8+4.8))))) *  IF($A2&gt;($AB8+10), EXP(-k_elim*(($A2-($AB8+10)))), 1),0)))</f>
        <v>0</v>
      </c>
      <c r="L2" s="20">
        <f>IF($AA9="IR",IF(AND($AD9=TRUE,$AA9="IR",$A2&gt;=$AB9), (IR_factor*($AC9/Poids)) *  (EXP(-k_elim*($A2-$AB9)) - EXP(-3*($A2-$AB9)))  / (EXP(-k_elim*1.8)-EXP(-3*1.8)),0),IF($AA9="XR",IF(AND($AD9=TRUE,$AA9="XR",$A2&gt;=$AB9), IF($AE9="Jeun",   (XR_factor_fast*($AC9/Poids)) *    (EXP(-0.5*((($A2-($AB9+2))/0.9)^2)) +     EXP(-0.5*((($A2-($AB9+7))/1.1)^2)))    * MAX(EXP(-k_elim*MAX($A2-($AB9+1),0)),0.5),   (XR_factor_fed*($AC9/Poids)) *    (EXP(-0.5*((($A2-($AB9+2))/0.9)^2)) +     EXP(-0.5*((($A2-($AB9+6))/1.1)^2)))    * MAX(EXP(-k_elim*MAX($A2-($AB9+1),0)),0.58) ),0),IF(AND($AD9=TRUE,OR($AA9="Concerta",$AA9="OROS"),$A2&gt;=$AB9), MIN(OROS_factor*($AC9/Poids),22) / (1+EXP(-(($A2-($AB9+4.8))))) *  IF($A2&gt;($AB9+10), EXP(-k_elim*(($A2-($AB9+10)))), 1),0)))</f>
        <v>0</v>
      </c>
      <c r="M2" s="20">
        <f>IF($AA10="IR",IF(AND($AD10=TRUE,$AA10="IR",$A2&gt;=$AB10), (IR_factor*($AC10/Poids)) *  (EXP(-k_elim*($A2-$AB10)) - EXP(-3*($A2-$AB10)))  / (EXP(-k_elim*1.8)-EXP(-3*1.8)),0),IF($AA10="XR",IF(AND($AD10=TRUE,$AA10="XR",$A2&gt;=$AB10), IF($AE10="Jeun",   (XR_factor_fast*($AC10/Poids)) *    (EXP(-0.5*((($A2-($AB10+2))/0.9)^2)) +     EXP(-0.5*((($A2-($AB10+7))/1.1)^2)))    * MAX(EXP(-k_elim*MAX($A2-($AB10+1),0)),0.5),   (XR_factor_fed*($AC10/Poids)) *    (EXP(-0.5*((($A2-($AB10+2))/0.9)^2)) +     EXP(-0.5*((($A2-($AB10+6))/1.1)^2)))    * MAX(EXP(-k_elim*MAX($A2-($AB10+1),0)),0.58) ),0),IF(AND($AD10=TRUE,OR($AA10="Concerta",$AA10="OROS"),$A2&gt;=$AB10), MIN(OROS_factor*($AC10/Poids),22) / (1+EXP(-(($A2-($AB10+4.8))))) *  IF($A2&gt;($AB10+10), EXP(-k_elim*(($A2-($AB10+10)))), 1),0)))</f>
        <v>0</v>
      </c>
      <c r="N2" s="32">
        <f>IF($AA11="IR",IF(AND($AD11=TRUE,$AA11="IR",$A2&gt;=$AB11), (IR_factor*($AC11/Poids)) *  (EXP(-k_elim*($A2-$AB11)) - EXP(-3*($A2-$AB11)))  / (EXP(-k_elim*1.8)-EXP(-3*1.8)),0),IF($AA11="XR",IF(AND($AD11=TRUE,$AA11="XR",$A2&gt;=$AB11), IF($AE11="Jeun",   (XR_factor_fast*($AC11/Poids)) *    (EXP(-0.5*((($A2-($AB11+2))/0.9)^2)) +     EXP(-0.5*((($A2-($AB11+7))/1.1)^2)))    * MAX(EXP(-k_elim*MAX($A2-($AB11+1),0)),0.5),   (XR_factor_fed*($AC11/Poids)) *    (EXP(-0.5*((($A2-($AB11+2))/0.9)^2)) +     EXP(-0.5*((($A2-($AB11+6))/1.1)^2)))    * MAX(EXP(-k_elim*MAX($A2-($AB11+1),0)),0.58) ),0),IF(AND($AD11=TRUE,OR($AA11="Concerta",$AA11="OROS"),$A2&gt;=$AB11), MIN(OROS_factor*($AC11/Poids),22) / (1+EXP(-(($A2-($AB11+4.8))))) *  IF($A2&gt;($AB11+10), EXP(-k_elim*(($A2-($AB11+10)))), 1),0)))</f>
        <v>0</v>
      </c>
      <c r="O2" s="32">
        <f>IF($AA12="IR",IF(AND($AD12=TRUE,$AA12="IR",$A2&gt;=$AB12), (IR_factor*($AC12/Poids)) *  (EXP(-k_elim*($A2-$AB12)) - EXP(-3*($A2-$AB12)))  / (EXP(-k_elim*1.8)-EXP(-3*1.8)),0),IF($AA12="XR",IF(AND($AD12=TRUE,$AA12="XR",$A2&gt;=$AB12), IF($AE12="Jeun",   (XR_factor_fast*($AC12/Poids)) *    (EXP(-0.5*((($A2-($AB12+2))/0.9)^2)) +     EXP(-0.5*((($A2-($AB12+7))/1.1)^2)))    * MAX(EXP(-k_elim*MAX($A2-($AB12+1),0)),0.5),   (XR_factor_fed*($AC12/Poids)) *    (EXP(-0.5*((($A2-($AB12+2))/0.9)^2)) +     EXP(-0.5*((($A2-($AB12+6))/1.1)^2)))    * MAX(EXP(-k_elim*MAX($A2-($AB12+1),0)),0.58) ),0),IF(AND($AD12=TRUE,OR($AA12="Concerta",$AA12="OROS"),$A2&gt;=$AB12), MIN(OROS_factor*($AC12/Poids),22) / (1+EXP(-(($A2-($AB12+4.8))))) *  IF($A2&gt;($AB12+10), EXP(-k_elim*(($A2-($AB12+10)))), 1),0)))</f>
        <v>0</v>
      </c>
      <c r="P2" s="32">
        <f>IF($AA13="IR",IF(AND($AD13=TRUE,$AA13="IR",$A2&gt;=$AB13), (IR_factor*($AC13/Poids)) *  (EXP(-k_elim*($A2-$AB13)) - EXP(-3*($A2-$AB13)))  / (EXP(-k_elim*1.8)-EXP(-3*1.8)),0),IF($AA13="XR",IF(AND($AD13=TRUE,$AA13="XR",$A2&gt;=$AB13), IF($AE13="Jeun",   (XR_factor_fast*($AC13/Poids)) *    (EXP(-0.5*((($A2-($AB13+2))/0.9)^2)) +     EXP(-0.5*((($A2-($AB13+7))/1.1)^2)))    * MAX(EXP(-k_elim*MAX($A2-($AB13+1),0)),0.5),   (XR_factor_fed*($AC13/Poids)) *    (EXP(-0.5*((($A2-($AB13+2))/0.9)^2)) +     EXP(-0.5*((($A2-($AB13+6))/1.1)^2)))    * MAX(EXP(-k_elim*MAX($A2-($AB13+1),0)),0.58) ),0),IF(AND($AD13=TRUE,OR($AA13="Concerta",$AA13="OROS"),$A2&gt;=$AB13), MIN(OROS_factor*($AC13/Poids),22) / (1+EXP(-(($A2-($AB13+4.8))))) *  IF($A2&gt;($AB13+10), EXP(-k_elim*(($A2-($AB13+10)))), 1),0)))</f>
        <v>0</v>
      </c>
      <c r="Z2">
        <v>2</v>
      </c>
      <c r="AA2" s="13" t="str">
        <f>Inputs!C33</f>
        <v>IR</v>
      </c>
      <c r="AB2" s="13">
        <f>Inputs!D33</f>
        <v>7</v>
      </c>
      <c r="AC2" s="13">
        <f>Inputs!E33</f>
        <v>10</v>
      </c>
      <c r="AD2" s="13" t="b">
        <f>Inputs!F33</f>
        <v>1</v>
      </c>
      <c r="AE2" s="13" t="str">
        <f>Inputs!G33</f>
        <v>Jeun</v>
      </c>
      <c r="AO2">
        <v>5</v>
      </c>
    </row>
    <row r="3" spans="1:45">
      <c r="A3" s="17">
        <v>6.05</v>
      </c>
      <c r="B3" s="18">
        <f t="shared" ref="B3:B66" si="0">SUM(E3:H3)</f>
        <v>0</v>
      </c>
      <c r="C3" s="20">
        <f t="shared" ref="C3:C66" si="1">SUM(I3:M3)</f>
        <v>0</v>
      </c>
      <c r="D3" s="32">
        <f t="shared" ref="D3:D66" si="2">SUM(N3:P3)</f>
        <v>0</v>
      </c>
      <c r="E3" s="18">
        <f>IF($AA2="IR",IF(AND($AD2=TRUE,$AA2="IR",$A3&gt;=$AB2), (IR_factor*($AC2/Poids)) *  (EXP(-k_elim*($A3-$AB2)) - EXP(-3*($A3-$AB2)))  / (EXP(-k_elim*1.8)-EXP(-3*1.8)),0),IF($AA2="XR",IF(AND($AD2=TRUE,$AA2="XR",$A3&gt;=$AB2), IF($AE2="Jeun",   (XR_factor_fast*($AC2/Poids)) *    (EXP(-0.5*((($A3-($AB2+2))/0.9)^2)) +     EXP(-0.5*((($A3-($AB2+7))/1.1)^2)))    * MAX(EXP(-k_elim*MAX($A3-($AB2+1),0)),0.5),   (XR_factor_fed*($AC2/Poids)) *    (EXP(-0.5*((($A3-($AB2+2))/0.9)^2)) +     EXP(-0.5*((($A3-($AB2+6))/1.1)^2)))    * MAX(EXP(-k_elim*MAX($A3-($AB2+1),0)),0.58) ),0),IF(AND($AD2=TRUE,OR($AA2="Concerta",$AA2="OROS"),$A3&gt;=$AB2), MIN(OROS_factor*($AC2/Poids),22) / (1+EXP(-(($A3-($AB2+4.8))))) *  IF($A3&gt;($AB2+10), EXP(-k_elim*(($A3-($AB2+10)))), 1),0)))</f>
        <v>0</v>
      </c>
      <c r="F3" s="18">
        <f>IF($AA3="IR",IF(AND($AD3=TRUE,$AA3="IR",$A3&gt;=$AB3), (IR_factor*($AC3/Poids)) *  (EXP(-k_elim*($A3-$AB3)) - EXP(-3*($A3-$AB3)))  / (EXP(-k_elim*1.8)-EXP(-3*1.8)),0),IF($AA3="XR",IF(AND($AD3=TRUE,$AA3="XR",$A3&gt;=$AB3), IF($AE3="Jeun",   (XR_factor_fast*($AC3/Poids)) *    (EXP(-0.5*((($A3-($AB3+2))/0.9)^2)) +     EXP(-0.5*((($A3-($AB3+7))/1.1)^2)))    * MAX(EXP(-k_elim*MAX($A3-($AB3+1),0)),0.5),   (XR_factor_fed*($AC3/Poids)) *    (EXP(-0.5*((($A3-($AB3+2))/0.9)^2)) +     EXP(-0.5*((($A3-($AB3+6))/1.1)^2)))    * MAX(EXP(-k_elim*MAX($A3-($AB3+1),0)),0.58) ),0),IF(AND($AD3=TRUE,OR($AA3="Concerta",$AA3="OROS"),$A3&gt;=$AB3), MIN(OROS_factor*($AC3/Poids),22) / (1+EXP(-(($A3-($AB3+4.8))))) *  IF($A3&gt;($AB3+10), EXP(-k_elim*(($A3-($AB3+10)))), 1),0)))</f>
        <v>0</v>
      </c>
      <c r="G3" s="18">
        <f>IF($AA4="IR",IF(AND($AD4=TRUE,$AA4="IR",$A3&gt;=$AB4), (IR_factor*($AC4/Poids)) *  (EXP(-k_elim*($A3-$AB4)) - EXP(-3*($A3-$AB4)))  / (EXP(-k_elim*1.8)-EXP(-3*1.8)),0),IF($AA4="XR",IF(AND($AD4=TRUE,$AA4="XR",$A3&gt;=$AB4), IF($AE4="Jeun",   (XR_factor_fast*($AC4/Poids)) *    (EXP(-0.5*((($A3-($AB4+2))/0.9)^2)) +     EXP(-0.5*((($A3-($AB4+7))/1.1)^2)))    * MAX(EXP(-k_elim*MAX($A3-($AB4+1),0)),0.5),   (XR_factor_fed*($AC4/Poids)) *    (EXP(-0.5*((($A3-($AB4+2))/0.9)^2)) +     EXP(-0.5*((($A3-($AB4+6))/1.1)^2)))    * MAX(EXP(-k_elim*MAX($A3-($AB4+1),0)),0.58) ),0),IF(AND($AD4=TRUE,OR($AA4="Concerta",$AA4="OROS"),$A3&gt;=$AB4), MIN(OROS_factor*($AC4/Poids),22) / (1+EXP(-(($A3-($AB4+4.8))))) *  IF($A3&gt;($AB4+10), EXP(-k_elim*(($A3-($AB4+10)))), 1),0)))</f>
        <v>0</v>
      </c>
      <c r="H3" s="18">
        <f>IF($AA5="IR",IF(AND($AD5=TRUE,$AA5="IR",$A3&gt;=$AB5), (IR_factor*($AC5/Poids)) *  (EXP(-k_elim*($A3-$AB5)) - EXP(-3*($A3-$AB5)))  / (EXP(-k_elim*1.8)-EXP(-3*1.8)),0),IF($AA5="XR",IF(AND($AD5=TRUE,$AA5="XR",$A3&gt;=$AB5), IF($AE5="Jeun",   (XR_factor_fast*($AC5/Poids)) *    (EXP(-0.5*((($A3-($AB5+2))/0.9)^2)) +     EXP(-0.5*((($A3-($AB5+7))/1.1)^2)))    * MAX(EXP(-k_elim*MAX($A3-($AB5+1),0)),0.5),   (XR_factor_fed*($AC5/Poids)) *    (EXP(-0.5*((($A3-($AB5+2))/0.9)^2)) +     EXP(-0.5*((($A3-($AB5+6))/1.1)^2)))    * MAX(EXP(-k_elim*MAX($A3-($AB5+1),0)),0.58) ),0),IF(AND($AD5=TRUE,OR($AA5="Concerta",$AA5="OROS"),$A3&gt;=$AB5), MIN(OROS_factor*($AC5/Poids),22) / (1+EXP(-(($A3-($AB5+4.8))))) *  IF($A3&gt;($AB5+10), EXP(-k_elim*(($A3-($AB5+10)))), 1),0)))</f>
        <v>0</v>
      </c>
      <c r="I3" s="20">
        <f>IF($AA6="IR",IF(AND($AD6=TRUE,$AA6="IR",$A3&gt;=$AB6), (IR_factor*($AC6/Poids)) *  (EXP(-k_elim*($A3-$AB6)) - EXP(-3*($A3-$AB6)))  / (EXP(-k_elim*1.8)-EXP(-3*1.8)),0),IF($AA6="XR",IF(AND($AD6=TRUE,$AA6="XR",$A3&gt;=$AB6), IF($AE6="Jeun",   (XR_factor_fast*($AC6/Poids)) *    (EXP(-0.5*((($A3-($AB6+2))/0.9)^2)) +     EXP(-0.5*((($A3-($AB6+7))/1.1)^2)))    * MAX(EXP(-k_elim*MAX($A3-($AB6+1),0)),0.5),   (XR_factor_fed*($AC6/Poids)) *    (EXP(-0.5*((($A3-($AB6+2))/0.9)^2)) +     EXP(-0.5*((($A3-($AB6+6))/1.1)^2)))    * MAX(EXP(-k_elim*MAX($A3-($AB6+1),0)),0.58) ),0),IF(AND($AD6=TRUE,OR($AA6="Concerta",$AA6="OROS"),$A3&gt;=$AB6), MIN(OROS_factor*($AC6/Poids),22) / (1+EXP(-(($A3-($AB6+4.8))))) *  IF($A3&gt;($AB6+10), EXP(-k_elim*(($A3-($AB6+10)))), 1),0)))</f>
        <v>0</v>
      </c>
      <c r="J3" s="20">
        <f>IF($AA7="IR",IF(AND($AD7=TRUE,$AA7="IR",$A3&gt;=$AB7), (IR_factor*($AC7/Poids)) *  (EXP(-k_elim*($A3-$AB7)) - EXP(-3*($A3-$AB7)))  / (EXP(-k_elim*1.8)-EXP(-3*1.8)),0),IF($AA7="XR",IF(AND($AD7=TRUE,$AA7="XR",$A3&gt;=$AB7), IF($AE7="Jeun",   (XR_factor_fast*($AC7/Poids)) *    (EXP(-0.5*((($A3-($AB7+2))/0.9)^2)) +     EXP(-0.5*((($A3-($AB7+7))/1.1)^2)))    * MAX(EXP(-k_elim*MAX($A3-($AB7+1),0)),0.5),   (XR_factor_fed*($AC7/Poids)) *    (EXP(-0.5*((($A3-($AB7+2))/0.9)^2)) +     EXP(-0.5*((($A3-($AB7+6))/1.1)^2)))    * MAX(EXP(-k_elim*MAX($A3-($AB7+1),0)),0.58) ),0),IF(AND($AD7=TRUE,OR($AA7="Concerta",$AA7="OROS"),$A3&gt;=$AB7), MIN(OROS_factor*($AC7/Poids),22) / (1+EXP(-(($A3-($AB7+4.8))))) *  IF($A3&gt;($AB7+10), EXP(-k_elim*(($A3-($AB7+10)))), 1),0)))</f>
        <v>0</v>
      </c>
      <c r="K3" s="20">
        <f>IF($AA8="IR",IF(AND($AD8=TRUE,$AA8="IR",$A3&gt;=$AB8), (IR_factor*($AC8/Poids)) *  (EXP(-k_elim*($A3-$AB8)) - EXP(-3*($A3-$AB8)))  / (EXP(-k_elim*1.8)-EXP(-3*1.8)),0),IF($AA8="XR",IF(AND($AD8=TRUE,$AA8="XR",$A3&gt;=$AB8), IF($AE8="Jeun",   (XR_factor_fast*($AC8/Poids)) *    (EXP(-0.5*((($A3-($AB8+2))/0.9)^2)) +     EXP(-0.5*((($A3-($AB8+7))/1.1)^2)))    * MAX(EXP(-k_elim*MAX($A3-($AB8+1),0)),0.5),   (XR_factor_fed*($AC8/Poids)) *    (EXP(-0.5*((($A3-($AB8+2))/0.9)^2)) +     EXP(-0.5*((($A3-($AB8+6))/1.1)^2)))    * MAX(EXP(-k_elim*MAX($A3-($AB8+1),0)),0.58) ),0),IF(AND($AD8=TRUE,OR($AA8="Concerta",$AA8="OROS"),$A3&gt;=$AB8), MIN(OROS_factor*($AC8/Poids),22) / (1+EXP(-(($A3-($AB8+4.8))))) *  IF($A3&gt;($AB8+10), EXP(-k_elim*(($A3-($AB8+10)))), 1),0)))</f>
        <v>0</v>
      </c>
      <c r="L3" s="20">
        <f>IF($AA9="IR",IF(AND($AD9=TRUE,$AA9="IR",$A3&gt;=$AB9), (IR_factor*($AC9/Poids)) *  (EXP(-k_elim*($A3-$AB9)) - EXP(-3*($A3-$AB9)))  / (EXP(-k_elim*1.8)-EXP(-3*1.8)),0),IF($AA9="XR",IF(AND($AD9=TRUE,$AA9="XR",$A3&gt;=$AB9), IF($AE9="Jeun",   (XR_factor_fast*($AC9/Poids)) *    (EXP(-0.5*((($A3-($AB9+2))/0.9)^2)) +     EXP(-0.5*((($A3-($AB9+7))/1.1)^2)))    * MAX(EXP(-k_elim*MAX($A3-($AB9+1),0)),0.5),   (XR_factor_fed*($AC9/Poids)) *    (EXP(-0.5*((($A3-($AB9+2))/0.9)^2)) +     EXP(-0.5*((($A3-($AB9+6))/1.1)^2)))    * MAX(EXP(-k_elim*MAX($A3-($AB9+1),0)),0.58) ),0),IF(AND($AD9=TRUE,OR($AA9="Concerta",$AA9="OROS"),$A3&gt;=$AB9), MIN(OROS_factor*($AC9/Poids),22) / (1+EXP(-(($A3-($AB9+4.8))))) *  IF($A3&gt;($AB9+10), EXP(-k_elim*(($A3-($AB9+10)))), 1),0)))</f>
        <v>0</v>
      </c>
      <c r="M3" s="20">
        <f>IF($AA10="IR",IF(AND($AD10=TRUE,$AA10="IR",$A3&gt;=$AB10), (IR_factor*($AC10/Poids)) *  (EXP(-k_elim*($A3-$AB10)) - EXP(-3*($A3-$AB10)))  / (EXP(-k_elim*1.8)-EXP(-3*1.8)),0),IF($AA10="XR",IF(AND($AD10=TRUE,$AA10="XR",$A3&gt;=$AB10), IF($AE10="Jeun",   (XR_factor_fast*($AC10/Poids)) *    (EXP(-0.5*((($A3-($AB10+2))/0.9)^2)) +     EXP(-0.5*((($A3-($AB10+7))/1.1)^2)))    * MAX(EXP(-k_elim*MAX($A3-($AB10+1),0)),0.5),   (XR_factor_fed*($AC10/Poids)) *    (EXP(-0.5*((($A3-($AB10+2))/0.9)^2)) +     EXP(-0.5*((($A3-($AB10+6))/1.1)^2)))    * MAX(EXP(-k_elim*MAX($A3-($AB10+1),0)),0.58) ),0),IF(AND($AD10=TRUE,OR($AA10="Concerta",$AA10="OROS"),$A3&gt;=$AB10), MIN(OROS_factor*($AC10/Poids),22) / (1+EXP(-(($A3-($AB10+4.8))))) *  IF($A3&gt;($AB10+10), EXP(-k_elim*(($A3-($AB10+10)))), 1),0)))</f>
        <v>0</v>
      </c>
      <c r="N3" s="32">
        <f>IF($AA11="IR",IF(AND($AD11=TRUE,$AA11="IR",$A3&gt;=$AB11), (IR_factor*($AC11/Poids)) *  (EXP(-k_elim*($A3-$AB11)) - EXP(-3*($A3-$AB11)))  / (EXP(-k_elim*1.8)-EXP(-3*1.8)),0),IF($AA11="XR",IF(AND($AD11=TRUE,$AA11="XR",$A3&gt;=$AB11), IF($AE11="Jeun",   (XR_factor_fast*($AC11/Poids)) *    (EXP(-0.5*((($A3-($AB11+2))/0.9)^2)) +     EXP(-0.5*((($A3-($AB11+7))/1.1)^2)))    * MAX(EXP(-k_elim*MAX($A3-($AB11+1),0)),0.5),   (XR_factor_fed*($AC11/Poids)) *    (EXP(-0.5*((($A3-($AB11+2))/0.9)^2)) +     EXP(-0.5*((($A3-($AB11+6))/1.1)^2)))    * MAX(EXP(-k_elim*MAX($A3-($AB11+1),0)),0.58) ),0),IF(AND($AD11=TRUE,OR($AA11="Concerta",$AA11="OROS"),$A3&gt;=$AB11), MIN(OROS_factor*($AC11/Poids),22) / (1+EXP(-(($A3-($AB11+4.8))))) *  IF($A3&gt;($AB11+10), EXP(-k_elim*(($A3-($AB11+10)))), 1),0)))</f>
        <v>0</v>
      </c>
      <c r="O3" s="32">
        <f>IF($AA12="IR",IF(AND($AD12=TRUE,$AA12="IR",$A3&gt;=$AB12), (IR_factor*($AC12/Poids)) *  (EXP(-k_elim*($A3-$AB12)) - EXP(-3*($A3-$AB12)))  / (EXP(-k_elim*1.8)-EXP(-3*1.8)),0),IF($AA12="XR",IF(AND($AD12=TRUE,$AA12="XR",$A3&gt;=$AB12), IF($AE12="Jeun",   (XR_factor_fast*($AC12/Poids)) *    (EXP(-0.5*((($A3-($AB12+2))/0.9)^2)) +     EXP(-0.5*((($A3-($AB12+7))/1.1)^2)))    * MAX(EXP(-k_elim*MAX($A3-($AB12+1),0)),0.5),   (XR_factor_fed*($AC12/Poids)) *    (EXP(-0.5*((($A3-($AB12+2))/0.9)^2)) +     EXP(-0.5*((($A3-($AB12+6))/1.1)^2)))    * MAX(EXP(-k_elim*MAX($A3-($AB12+1),0)),0.58) ),0),IF(AND($AD12=TRUE,OR($AA12="Concerta",$AA12="OROS"),$A3&gt;=$AB12), MIN(OROS_factor*($AC12/Poids),22) / (1+EXP(-(($A3-($AB12+4.8))))) *  IF($A3&gt;($AB12+10), EXP(-k_elim*(($A3-($AB12+10)))), 1),0)))</f>
        <v>0</v>
      </c>
      <c r="P3" s="32">
        <f>IF($AA13="IR",IF(AND($AD13=TRUE,$AA13="IR",$A3&gt;=$AB13), (IR_factor*($AC13/Poids)) *  (EXP(-k_elim*($A3-$AB13)) - EXP(-3*($A3-$AB13)))  / (EXP(-k_elim*1.8)-EXP(-3*1.8)),0),IF($AA13="XR",IF(AND($AD13=TRUE,$AA13="XR",$A3&gt;=$AB13), IF($AE13="Jeun",   (XR_factor_fast*($AC13/Poids)) *    (EXP(-0.5*((($A3-($AB13+2))/0.9)^2)) +     EXP(-0.5*((($A3-($AB13+7))/1.1)^2)))    * MAX(EXP(-k_elim*MAX($A3-($AB13+1),0)),0.5),   (XR_factor_fed*($AC13/Poids)) *    (EXP(-0.5*((($A3-($AB13+2))/0.9)^2)) +     EXP(-0.5*((($A3-($AB13+6))/1.1)^2)))    * MAX(EXP(-k_elim*MAX($A3-($AB13+1),0)),0.58) ),0),IF(AND($AD13=TRUE,OR($AA13="Concerta",$AA13="OROS"),$A3&gt;=$AB13), MIN(OROS_factor*($AC13/Poids),22) / (1+EXP(-(($A3-($AB13+4.8))))) *  IF($A3&gt;($AB13+10), EXP(-k_elim*(($A3-($AB13+10)))), 1),0)))</f>
        <v>0</v>
      </c>
      <c r="Z3">
        <v>3</v>
      </c>
      <c r="AA3" s="13" t="str">
        <f>Inputs!C34</f>
        <v>IR</v>
      </c>
      <c r="AB3" s="13">
        <f>Inputs!D34</f>
        <v>10</v>
      </c>
      <c r="AC3" s="13">
        <f>Inputs!E34</f>
        <v>0</v>
      </c>
      <c r="AD3" s="13" t="b">
        <f>Inputs!F34</f>
        <v>1</v>
      </c>
      <c r="AE3" s="13" t="str">
        <f>Inputs!G34</f>
        <v>Collation</v>
      </c>
      <c r="AO3">
        <v>5</v>
      </c>
    </row>
    <row r="4" spans="1:45">
      <c r="A4" s="17">
        <v>6.1</v>
      </c>
      <c r="B4" s="18">
        <f t="shared" si="0"/>
        <v>0</v>
      </c>
      <c r="C4" s="20">
        <f t="shared" si="1"/>
        <v>0</v>
      </c>
      <c r="D4" s="32">
        <f t="shared" si="2"/>
        <v>0</v>
      </c>
      <c r="E4" s="18">
        <f>IF($AA2="IR",IF(AND($AD2=TRUE,$AA2="IR",$A4&gt;=$AB2), (IR_factor*($AC2/Poids)) *  (EXP(-k_elim*($A4-$AB2)) - EXP(-3*($A4-$AB2)))  / (EXP(-k_elim*1.8)-EXP(-3*1.8)),0),IF($AA2="XR",IF(AND($AD2=TRUE,$AA2="XR",$A4&gt;=$AB2), IF($AE2="Jeun",   (XR_factor_fast*($AC2/Poids)) *    (EXP(-0.5*((($A4-($AB2+2))/0.9)^2)) +     EXP(-0.5*((($A4-($AB2+7))/1.1)^2)))    * MAX(EXP(-k_elim*MAX($A4-($AB2+1),0)),0.5),   (XR_factor_fed*($AC2/Poids)) *    (EXP(-0.5*((($A4-($AB2+2))/0.9)^2)) +     EXP(-0.5*((($A4-($AB2+6))/1.1)^2)))    * MAX(EXP(-k_elim*MAX($A4-($AB2+1),0)),0.58) ),0),IF(AND($AD2=TRUE,OR($AA2="Concerta",$AA2="OROS"),$A4&gt;=$AB2), MIN(OROS_factor*($AC2/Poids),22) / (1+EXP(-(($A4-($AB2+4.8))))) *  IF($A4&gt;($AB2+10), EXP(-k_elim*(($A4-($AB2+10)))), 1),0)))</f>
        <v>0</v>
      </c>
      <c r="F4" s="18">
        <f>IF($AA3="IR",IF(AND($AD3=TRUE,$AA3="IR",$A4&gt;=$AB3), (IR_factor*($AC3/Poids)) *  (EXP(-k_elim*($A4-$AB3)) - EXP(-3*($A4-$AB3)))  / (EXP(-k_elim*1.8)-EXP(-3*1.8)),0),IF($AA3="XR",IF(AND($AD3=TRUE,$AA3="XR",$A4&gt;=$AB3), IF($AE3="Jeun",   (XR_factor_fast*($AC3/Poids)) *    (EXP(-0.5*((($A4-($AB3+2))/0.9)^2)) +     EXP(-0.5*((($A4-($AB3+7))/1.1)^2)))    * MAX(EXP(-k_elim*MAX($A4-($AB3+1),0)),0.5),   (XR_factor_fed*($AC3/Poids)) *    (EXP(-0.5*((($A4-($AB3+2))/0.9)^2)) +     EXP(-0.5*((($A4-($AB3+6))/1.1)^2)))    * MAX(EXP(-k_elim*MAX($A4-($AB3+1),0)),0.58) ),0),IF(AND($AD3=TRUE,OR($AA3="Concerta",$AA3="OROS"),$A4&gt;=$AB3), MIN(OROS_factor*($AC3/Poids),22) / (1+EXP(-(($A4-($AB3+4.8))))) *  IF($A4&gt;($AB3+10), EXP(-k_elim*(($A4-($AB3+10)))), 1),0)))</f>
        <v>0</v>
      </c>
      <c r="G4" s="18">
        <f>IF($AA4="IR",IF(AND($AD4=TRUE,$AA4="IR",$A4&gt;=$AB4), (IR_factor*($AC4/Poids)) *  (EXP(-k_elim*($A4-$AB4)) - EXP(-3*($A4-$AB4)))  / (EXP(-k_elim*1.8)-EXP(-3*1.8)),0),IF($AA4="XR",IF(AND($AD4=TRUE,$AA4="XR",$A4&gt;=$AB4), IF($AE4="Jeun",   (XR_factor_fast*($AC4/Poids)) *    (EXP(-0.5*((($A4-($AB4+2))/0.9)^2)) +     EXP(-0.5*((($A4-($AB4+7))/1.1)^2)))    * MAX(EXP(-k_elim*MAX($A4-($AB4+1),0)),0.5),   (XR_factor_fed*($AC4/Poids)) *    (EXP(-0.5*((($A4-($AB4+2))/0.9)^2)) +     EXP(-0.5*((($A4-($AB4+6))/1.1)^2)))    * MAX(EXP(-k_elim*MAX($A4-($AB4+1),0)),0.58) ),0),IF(AND($AD4=TRUE,OR($AA4="Concerta",$AA4="OROS"),$A4&gt;=$AB4), MIN(OROS_factor*($AC4/Poids),22) / (1+EXP(-(($A4-($AB4+4.8))))) *  IF($A4&gt;($AB4+10), EXP(-k_elim*(($A4-($AB4+10)))), 1),0)))</f>
        <v>0</v>
      </c>
      <c r="H4" s="18">
        <f>IF($AA5="IR",IF(AND($AD5=TRUE,$AA5="IR",$A4&gt;=$AB5), (IR_factor*($AC5/Poids)) *  (EXP(-k_elim*($A4-$AB5)) - EXP(-3*($A4-$AB5)))  / (EXP(-k_elim*1.8)-EXP(-3*1.8)),0),IF($AA5="XR",IF(AND($AD5=TRUE,$AA5="XR",$A4&gt;=$AB5), IF($AE5="Jeun",   (XR_factor_fast*($AC5/Poids)) *    (EXP(-0.5*((($A4-($AB5+2))/0.9)^2)) +     EXP(-0.5*((($A4-($AB5+7))/1.1)^2)))    * MAX(EXP(-k_elim*MAX($A4-($AB5+1),0)),0.5),   (XR_factor_fed*($AC5/Poids)) *    (EXP(-0.5*((($A4-($AB5+2))/0.9)^2)) +     EXP(-0.5*((($A4-($AB5+6))/1.1)^2)))    * MAX(EXP(-k_elim*MAX($A4-($AB5+1),0)),0.58) ),0),IF(AND($AD5=TRUE,OR($AA5="Concerta",$AA5="OROS"),$A4&gt;=$AB5), MIN(OROS_factor*($AC5/Poids),22) / (1+EXP(-(($A4-($AB5+4.8))))) *  IF($A4&gt;($AB5+10), EXP(-k_elim*(($A4-($AB5+10)))), 1),0)))</f>
        <v>0</v>
      </c>
      <c r="I4" s="20">
        <f>IF($AA6="IR",IF(AND($AD6=TRUE,$AA6="IR",$A4&gt;=$AB6), (IR_factor*($AC6/Poids)) *  (EXP(-k_elim*($A4-$AB6)) - EXP(-3*($A4-$AB6)))  / (EXP(-k_elim*1.8)-EXP(-3*1.8)),0),IF($AA6="XR",IF(AND($AD6=TRUE,$AA6="XR",$A4&gt;=$AB6), IF($AE6="Jeun",   (XR_factor_fast*($AC6/Poids)) *    (EXP(-0.5*((($A4-($AB6+2))/0.9)^2)) +     EXP(-0.5*((($A4-($AB6+7))/1.1)^2)))    * MAX(EXP(-k_elim*MAX($A4-($AB6+1),0)),0.5),   (XR_factor_fed*($AC6/Poids)) *    (EXP(-0.5*((($A4-($AB6+2))/0.9)^2)) +     EXP(-0.5*((($A4-($AB6+6))/1.1)^2)))    * MAX(EXP(-k_elim*MAX($A4-($AB6+1),0)),0.58) ),0),IF(AND($AD6=TRUE,OR($AA6="Concerta",$AA6="OROS"),$A4&gt;=$AB6), MIN(OROS_factor*($AC6/Poids),22) / (1+EXP(-(($A4-($AB6+4.8))))) *  IF($A4&gt;($AB6+10), EXP(-k_elim*(($A4-($AB6+10)))), 1),0)))</f>
        <v>0</v>
      </c>
      <c r="J4" s="20">
        <f>IF($AA7="IR",IF(AND($AD7=TRUE,$AA7="IR",$A4&gt;=$AB7), (IR_factor*($AC7/Poids)) *  (EXP(-k_elim*($A4-$AB7)) - EXP(-3*($A4-$AB7)))  / (EXP(-k_elim*1.8)-EXP(-3*1.8)),0),IF($AA7="XR",IF(AND($AD7=TRUE,$AA7="XR",$A4&gt;=$AB7), IF($AE7="Jeun",   (XR_factor_fast*($AC7/Poids)) *    (EXP(-0.5*((($A4-($AB7+2))/0.9)^2)) +     EXP(-0.5*((($A4-($AB7+7))/1.1)^2)))    * MAX(EXP(-k_elim*MAX($A4-($AB7+1),0)),0.5),   (XR_factor_fed*($AC7/Poids)) *    (EXP(-0.5*((($A4-($AB7+2))/0.9)^2)) +     EXP(-0.5*((($A4-($AB7+6))/1.1)^2)))    * MAX(EXP(-k_elim*MAX($A4-($AB7+1),0)),0.58) ),0),IF(AND($AD7=TRUE,OR($AA7="Concerta",$AA7="OROS"),$A4&gt;=$AB7), MIN(OROS_factor*($AC7/Poids),22) / (1+EXP(-(($A4-($AB7+4.8))))) *  IF($A4&gt;($AB7+10), EXP(-k_elim*(($A4-($AB7+10)))), 1),0)))</f>
        <v>0</v>
      </c>
      <c r="K4" s="20">
        <f>IF($AA8="IR",IF(AND($AD8=TRUE,$AA8="IR",$A4&gt;=$AB8), (IR_factor*($AC8/Poids)) *  (EXP(-k_elim*($A4-$AB8)) - EXP(-3*($A4-$AB8)))  / (EXP(-k_elim*1.8)-EXP(-3*1.8)),0),IF($AA8="XR",IF(AND($AD8=TRUE,$AA8="XR",$A4&gt;=$AB8), IF($AE8="Jeun",   (XR_factor_fast*($AC8/Poids)) *    (EXP(-0.5*((($A4-($AB8+2))/0.9)^2)) +     EXP(-0.5*((($A4-($AB8+7))/1.1)^2)))    * MAX(EXP(-k_elim*MAX($A4-($AB8+1),0)),0.5),   (XR_factor_fed*($AC8/Poids)) *    (EXP(-0.5*((($A4-($AB8+2))/0.9)^2)) +     EXP(-0.5*((($A4-($AB8+6))/1.1)^2)))    * MAX(EXP(-k_elim*MAX($A4-($AB8+1),0)),0.58) ),0),IF(AND($AD8=TRUE,OR($AA8="Concerta",$AA8="OROS"),$A4&gt;=$AB8), MIN(OROS_factor*($AC8/Poids),22) / (1+EXP(-(($A4-($AB8+4.8))))) *  IF($A4&gt;($AB8+10), EXP(-k_elim*(($A4-($AB8+10)))), 1),0)))</f>
        <v>0</v>
      </c>
      <c r="L4" s="20">
        <f>IF($AA9="IR",IF(AND($AD9=TRUE,$AA9="IR",$A4&gt;=$AB9), (IR_factor*($AC9/Poids)) *  (EXP(-k_elim*($A4-$AB9)) - EXP(-3*($A4-$AB9)))  / (EXP(-k_elim*1.8)-EXP(-3*1.8)),0),IF($AA9="XR",IF(AND($AD9=TRUE,$AA9="XR",$A4&gt;=$AB9), IF($AE9="Jeun",   (XR_factor_fast*($AC9/Poids)) *    (EXP(-0.5*((($A4-($AB9+2))/0.9)^2)) +     EXP(-0.5*((($A4-($AB9+7))/1.1)^2)))    * MAX(EXP(-k_elim*MAX($A4-($AB9+1),0)),0.5),   (XR_factor_fed*($AC9/Poids)) *    (EXP(-0.5*((($A4-($AB9+2))/0.9)^2)) +     EXP(-0.5*((($A4-($AB9+6))/1.1)^2)))    * MAX(EXP(-k_elim*MAX($A4-($AB9+1),0)),0.58) ),0),IF(AND($AD9=TRUE,OR($AA9="Concerta",$AA9="OROS"),$A4&gt;=$AB9), MIN(OROS_factor*($AC9/Poids),22) / (1+EXP(-(($A4-($AB9+4.8))))) *  IF($A4&gt;($AB9+10), EXP(-k_elim*(($A4-($AB9+10)))), 1),0)))</f>
        <v>0</v>
      </c>
      <c r="M4" s="20">
        <f>IF($AA10="IR",IF(AND($AD10=TRUE,$AA10="IR",$A4&gt;=$AB10), (IR_factor*($AC10/Poids)) *  (EXP(-k_elim*($A4-$AB10)) - EXP(-3*($A4-$AB10)))  / (EXP(-k_elim*1.8)-EXP(-3*1.8)),0),IF($AA10="XR",IF(AND($AD10=TRUE,$AA10="XR",$A4&gt;=$AB10), IF($AE10="Jeun",   (XR_factor_fast*($AC10/Poids)) *    (EXP(-0.5*((($A4-($AB10+2))/0.9)^2)) +     EXP(-0.5*((($A4-($AB10+7))/1.1)^2)))    * MAX(EXP(-k_elim*MAX($A4-($AB10+1),0)),0.5),   (XR_factor_fed*($AC10/Poids)) *    (EXP(-0.5*((($A4-($AB10+2))/0.9)^2)) +     EXP(-0.5*((($A4-($AB10+6))/1.1)^2)))    * MAX(EXP(-k_elim*MAX($A4-($AB10+1),0)),0.58) ),0),IF(AND($AD10=TRUE,OR($AA10="Concerta",$AA10="OROS"),$A4&gt;=$AB10), MIN(OROS_factor*($AC10/Poids),22) / (1+EXP(-(($A4-($AB10+4.8))))) *  IF($A4&gt;($AB10+10), EXP(-k_elim*(($A4-($AB10+10)))), 1),0)))</f>
        <v>0</v>
      </c>
      <c r="N4" s="32">
        <f>IF($AA11="IR",IF(AND($AD11=TRUE,$AA11="IR",$A4&gt;=$AB11), (IR_factor*($AC11/Poids)) *  (EXP(-k_elim*($A4-$AB11)) - EXP(-3*($A4-$AB11)))  / (EXP(-k_elim*1.8)-EXP(-3*1.8)),0),IF($AA11="XR",IF(AND($AD11=TRUE,$AA11="XR",$A4&gt;=$AB11), IF($AE11="Jeun",   (XR_factor_fast*($AC11/Poids)) *    (EXP(-0.5*((($A4-($AB11+2))/0.9)^2)) +     EXP(-0.5*((($A4-($AB11+7))/1.1)^2)))    * MAX(EXP(-k_elim*MAX($A4-($AB11+1),0)),0.5),   (XR_factor_fed*($AC11/Poids)) *    (EXP(-0.5*((($A4-($AB11+2))/0.9)^2)) +     EXP(-0.5*((($A4-($AB11+6))/1.1)^2)))    * MAX(EXP(-k_elim*MAX($A4-($AB11+1),0)),0.58) ),0),IF(AND($AD11=TRUE,OR($AA11="Concerta",$AA11="OROS"),$A4&gt;=$AB11), MIN(OROS_factor*($AC11/Poids),22) / (1+EXP(-(($A4-($AB11+4.8))))) *  IF($A4&gt;($AB11+10), EXP(-k_elim*(($A4-($AB11+10)))), 1),0)))</f>
        <v>0</v>
      </c>
      <c r="O4" s="32">
        <f>IF($AA12="IR",IF(AND($AD12=TRUE,$AA12="IR",$A4&gt;=$AB12), (IR_factor*($AC12/Poids)) *  (EXP(-k_elim*($A4-$AB12)) - EXP(-3*($A4-$AB12)))  / (EXP(-k_elim*1.8)-EXP(-3*1.8)),0),IF($AA12="XR",IF(AND($AD12=TRUE,$AA12="XR",$A4&gt;=$AB12), IF($AE12="Jeun",   (XR_factor_fast*($AC12/Poids)) *    (EXP(-0.5*((($A4-($AB12+2))/0.9)^2)) +     EXP(-0.5*((($A4-($AB12+7))/1.1)^2)))    * MAX(EXP(-k_elim*MAX($A4-($AB12+1),0)),0.5),   (XR_factor_fed*($AC12/Poids)) *    (EXP(-0.5*((($A4-($AB12+2))/0.9)^2)) +     EXP(-0.5*((($A4-($AB12+6))/1.1)^2)))    * MAX(EXP(-k_elim*MAX($A4-($AB12+1),0)),0.58) ),0),IF(AND($AD12=TRUE,OR($AA12="Concerta",$AA12="OROS"),$A4&gt;=$AB12), MIN(OROS_factor*($AC12/Poids),22) / (1+EXP(-(($A4-($AB12+4.8))))) *  IF($A4&gt;($AB12+10), EXP(-k_elim*(($A4-($AB12+10)))), 1),0)))</f>
        <v>0</v>
      </c>
      <c r="P4" s="32">
        <f>IF($AA13="IR",IF(AND($AD13=TRUE,$AA13="IR",$A4&gt;=$AB13), (IR_factor*($AC13/Poids)) *  (EXP(-k_elim*($A4-$AB13)) - EXP(-3*($A4-$AB13)))  / (EXP(-k_elim*1.8)-EXP(-3*1.8)),0),IF($AA13="XR",IF(AND($AD13=TRUE,$AA13="XR",$A4&gt;=$AB13), IF($AE13="Jeun",   (XR_factor_fast*($AC13/Poids)) *    (EXP(-0.5*((($A4-($AB13+2))/0.9)^2)) +     EXP(-0.5*((($A4-($AB13+7))/1.1)^2)))    * MAX(EXP(-k_elim*MAX($A4-($AB13+1),0)),0.5),   (XR_factor_fed*($AC13/Poids)) *    (EXP(-0.5*((($A4-($AB13+2))/0.9)^2)) +     EXP(-0.5*((($A4-($AB13+6))/1.1)^2)))    * MAX(EXP(-k_elim*MAX($A4-($AB13+1),0)),0.58) ),0),IF(AND($AD13=TRUE,OR($AA13="Concerta",$AA13="OROS"),$A4&gt;=$AB13), MIN(OROS_factor*($AC13/Poids),22) / (1+EXP(-(($A4-($AB13+4.8))))) *  IF($A4&gt;($AB13+10), EXP(-k_elim*(($A4-($AB13+10)))), 1),0)))</f>
        <v>0</v>
      </c>
      <c r="Z4">
        <v>4</v>
      </c>
      <c r="AA4" s="13" t="str">
        <f>Inputs!C35</f>
        <v>IR</v>
      </c>
      <c r="AB4" s="13">
        <f>Inputs!D35</f>
        <v>12</v>
      </c>
      <c r="AC4" s="13">
        <f>Inputs!E35</f>
        <v>0</v>
      </c>
      <c r="AD4" s="13" t="b">
        <f>Inputs!F35</f>
        <v>1</v>
      </c>
      <c r="AE4" s="13" t="str">
        <f>Inputs!G35</f>
        <v>Repas</v>
      </c>
      <c r="AO4">
        <v>5</v>
      </c>
    </row>
    <row r="5" spans="1:45">
      <c r="A5" s="17">
        <v>6.1499999999999986</v>
      </c>
      <c r="B5" s="18">
        <f t="shared" si="0"/>
        <v>0</v>
      </c>
      <c r="C5" s="20">
        <f t="shared" si="1"/>
        <v>0</v>
      </c>
      <c r="D5" s="32">
        <f t="shared" si="2"/>
        <v>0</v>
      </c>
      <c r="E5" s="18">
        <f>IF($AA2="IR",IF(AND($AD2=TRUE,$AA2="IR",$A5&gt;=$AB2), (IR_factor*($AC2/Poids)) *  (EXP(-k_elim*($A5-$AB2)) - EXP(-3*($A5-$AB2)))  / (EXP(-k_elim*1.8)-EXP(-3*1.8)),0),IF($AA2="XR",IF(AND($AD2=TRUE,$AA2="XR",$A5&gt;=$AB2), IF($AE2="Jeun",   (XR_factor_fast*($AC2/Poids)) *    (EXP(-0.5*((($A5-($AB2+2))/0.9)^2)) +     EXP(-0.5*((($A5-($AB2+7))/1.1)^2)))    * MAX(EXP(-k_elim*MAX($A5-($AB2+1),0)),0.5),   (XR_factor_fed*($AC2/Poids)) *    (EXP(-0.5*((($A5-($AB2+2))/0.9)^2)) +     EXP(-0.5*((($A5-($AB2+6))/1.1)^2)))    * MAX(EXP(-k_elim*MAX($A5-($AB2+1),0)),0.58) ),0),IF(AND($AD2=TRUE,OR($AA2="Concerta",$AA2="OROS"),$A5&gt;=$AB2), MIN(OROS_factor*($AC2/Poids),22) / (1+EXP(-(($A5-($AB2+4.8))))) *  IF($A5&gt;($AB2+10), EXP(-k_elim*(($A5-($AB2+10)))), 1),0)))</f>
        <v>0</v>
      </c>
      <c r="F5" s="18">
        <f>IF($AA3="IR",IF(AND($AD3=TRUE,$AA3="IR",$A5&gt;=$AB3), (IR_factor*($AC3/Poids)) *  (EXP(-k_elim*($A5-$AB3)) - EXP(-3*($A5-$AB3)))  / (EXP(-k_elim*1.8)-EXP(-3*1.8)),0),IF($AA3="XR",IF(AND($AD3=TRUE,$AA3="XR",$A5&gt;=$AB3), IF($AE3="Jeun",   (XR_factor_fast*($AC3/Poids)) *    (EXP(-0.5*((($A5-($AB3+2))/0.9)^2)) +     EXP(-0.5*((($A5-($AB3+7))/1.1)^2)))    * MAX(EXP(-k_elim*MAX($A5-($AB3+1),0)),0.5),   (XR_factor_fed*($AC3/Poids)) *    (EXP(-0.5*((($A5-($AB3+2))/0.9)^2)) +     EXP(-0.5*((($A5-($AB3+6))/1.1)^2)))    * MAX(EXP(-k_elim*MAX($A5-($AB3+1),0)),0.58) ),0),IF(AND($AD3=TRUE,OR($AA3="Concerta",$AA3="OROS"),$A5&gt;=$AB3), MIN(OROS_factor*($AC3/Poids),22) / (1+EXP(-(($A5-($AB3+4.8))))) *  IF($A5&gt;($AB3+10), EXP(-k_elim*(($A5-($AB3+10)))), 1),0)))</f>
        <v>0</v>
      </c>
      <c r="G5" s="18">
        <f>IF($AA4="IR",IF(AND($AD4=TRUE,$AA4="IR",$A5&gt;=$AB4), (IR_factor*($AC4/Poids)) *  (EXP(-k_elim*($A5-$AB4)) - EXP(-3*($A5-$AB4)))  / (EXP(-k_elim*1.8)-EXP(-3*1.8)),0),IF($AA4="XR",IF(AND($AD4=TRUE,$AA4="XR",$A5&gt;=$AB4), IF($AE4="Jeun",   (XR_factor_fast*($AC4/Poids)) *    (EXP(-0.5*((($A5-($AB4+2))/0.9)^2)) +     EXP(-0.5*((($A5-($AB4+7))/1.1)^2)))    * MAX(EXP(-k_elim*MAX($A5-($AB4+1),0)),0.5),   (XR_factor_fed*($AC4/Poids)) *    (EXP(-0.5*((($A5-($AB4+2))/0.9)^2)) +     EXP(-0.5*((($A5-($AB4+6))/1.1)^2)))    * MAX(EXP(-k_elim*MAX($A5-($AB4+1),0)),0.58) ),0),IF(AND($AD4=TRUE,OR($AA4="Concerta",$AA4="OROS"),$A5&gt;=$AB4), MIN(OROS_factor*($AC4/Poids),22) / (1+EXP(-(($A5-($AB4+4.8))))) *  IF($A5&gt;($AB4+10), EXP(-k_elim*(($A5-($AB4+10)))), 1),0)))</f>
        <v>0</v>
      </c>
      <c r="H5" s="18">
        <f>IF($AA5="IR",IF(AND($AD5=TRUE,$AA5="IR",$A5&gt;=$AB5), (IR_factor*($AC5/Poids)) *  (EXP(-k_elim*($A5-$AB5)) - EXP(-3*($A5-$AB5)))  / (EXP(-k_elim*1.8)-EXP(-3*1.8)),0),IF($AA5="XR",IF(AND($AD5=TRUE,$AA5="XR",$A5&gt;=$AB5), IF($AE5="Jeun",   (XR_factor_fast*($AC5/Poids)) *    (EXP(-0.5*((($A5-($AB5+2))/0.9)^2)) +     EXP(-0.5*((($A5-($AB5+7))/1.1)^2)))    * MAX(EXP(-k_elim*MAX($A5-($AB5+1),0)),0.5),   (XR_factor_fed*($AC5/Poids)) *    (EXP(-0.5*((($A5-($AB5+2))/0.9)^2)) +     EXP(-0.5*((($A5-($AB5+6))/1.1)^2)))    * MAX(EXP(-k_elim*MAX($A5-($AB5+1),0)),0.58) ),0),IF(AND($AD5=TRUE,OR($AA5="Concerta",$AA5="OROS"),$A5&gt;=$AB5), MIN(OROS_factor*($AC5/Poids),22) / (1+EXP(-(($A5-($AB5+4.8))))) *  IF($A5&gt;($AB5+10), EXP(-k_elim*(($A5-($AB5+10)))), 1),0)))</f>
        <v>0</v>
      </c>
      <c r="I5" s="20">
        <f>IF($AA6="IR",IF(AND($AD6=TRUE,$AA6="IR",$A5&gt;=$AB6), (IR_factor*($AC6/Poids)) *  (EXP(-k_elim*($A5-$AB6)) - EXP(-3*($A5-$AB6)))  / (EXP(-k_elim*1.8)-EXP(-3*1.8)),0),IF($AA6="XR",IF(AND($AD6=TRUE,$AA6="XR",$A5&gt;=$AB6), IF($AE6="Jeun",   (XR_factor_fast*($AC6/Poids)) *    (EXP(-0.5*((($A5-($AB6+2))/0.9)^2)) +     EXP(-0.5*((($A5-($AB6+7))/1.1)^2)))    * MAX(EXP(-k_elim*MAX($A5-($AB6+1),0)),0.5),   (XR_factor_fed*($AC6/Poids)) *    (EXP(-0.5*((($A5-($AB6+2))/0.9)^2)) +     EXP(-0.5*((($A5-($AB6+6))/1.1)^2)))    * MAX(EXP(-k_elim*MAX($A5-($AB6+1),0)),0.58) ),0),IF(AND($AD6=TRUE,OR($AA6="Concerta",$AA6="OROS"),$A5&gt;=$AB6), MIN(OROS_factor*($AC6/Poids),22) / (1+EXP(-(($A5-($AB6+4.8))))) *  IF($A5&gt;($AB6+10), EXP(-k_elim*(($A5-($AB6+10)))), 1),0)))</f>
        <v>0</v>
      </c>
      <c r="J5" s="20">
        <f>IF($AA7="IR",IF(AND($AD7=TRUE,$AA7="IR",$A5&gt;=$AB7), (IR_factor*($AC7/Poids)) *  (EXP(-k_elim*($A5-$AB7)) - EXP(-3*($A5-$AB7)))  / (EXP(-k_elim*1.8)-EXP(-3*1.8)),0),IF($AA7="XR",IF(AND($AD7=TRUE,$AA7="XR",$A5&gt;=$AB7), IF($AE7="Jeun",   (XR_factor_fast*($AC7/Poids)) *    (EXP(-0.5*((($A5-($AB7+2))/0.9)^2)) +     EXP(-0.5*((($A5-($AB7+7))/1.1)^2)))    * MAX(EXP(-k_elim*MAX($A5-($AB7+1),0)),0.5),   (XR_factor_fed*($AC7/Poids)) *    (EXP(-0.5*((($A5-($AB7+2))/0.9)^2)) +     EXP(-0.5*((($A5-($AB7+6))/1.1)^2)))    * MAX(EXP(-k_elim*MAX($A5-($AB7+1),0)),0.58) ),0),IF(AND($AD7=TRUE,OR($AA7="Concerta",$AA7="OROS"),$A5&gt;=$AB7), MIN(OROS_factor*($AC7/Poids),22) / (1+EXP(-(($A5-($AB7+4.8))))) *  IF($A5&gt;($AB7+10), EXP(-k_elim*(($A5-($AB7+10)))), 1),0)))</f>
        <v>0</v>
      </c>
      <c r="K5" s="20">
        <f>IF($AA8="IR",IF(AND($AD8=TRUE,$AA8="IR",$A5&gt;=$AB8), (IR_factor*($AC8/Poids)) *  (EXP(-k_elim*($A5-$AB8)) - EXP(-3*($A5-$AB8)))  / (EXP(-k_elim*1.8)-EXP(-3*1.8)),0),IF($AA8="XR",IF(AND($AD8=TRUE,$AA8="XR",$A5&gt;=$AB8), IF($AE8="Jeun",   (XR_factor_fast*($AC8/Poids)) *    (EXP(-0.5*((($A5-($AB8+2))/0.9)^2)) +     EXP(-0.5*((($A5-($AB8+7))/1.1)^2)))    * MAX(EXP(-k_elim*MAX($A5-($AB8+1),0)),0.5),   (XR_factor_fed*($AC8/Poids)) *    (EXP(-0.5*((($A5-($AB8+2))/0.9)^2)) +     EXP(-0.5*((($A5-($AB8+6))/1.1)^2)))    * MAX(EXP(-k_elim*MAX($A5-($AB8+1),0)),0.58) ),0),IF(AND($AD8=TRUE,OR($AA8="Concerta",$AA8="OROS"),$A5&gt;=$AB8), MIN(OROS_factor*($AC8/Poids),22) / (1+EXP(-(($A5-($AB8+4.8))))) *  IF($A5&gt;($AB8+10), EXP(-k_elim*(($A5-($AB8+10)))), 1),0)))</f>
        <v>0</v>
      </c>
      <c r="L5" s="20">
        <f>IF($AA9="IR",IF(AND($AD9=TRUE,$AA9="IR",$A5&gt;=$AB9), (IR_factor*($AC9/Poids)) *  (EXP(-k_elim*($A5-$AB9)) - EXP(-3*($A5-$AB9)))  / (EXP(-k_elim*1.8)-EXP(-3*1.8)),0),IF($AA9="XR",IF(AND($AD9=TRUE,$AA9="XR",$A5&gt;=$AB9), IF($AE9="Jeun",   (XR_factor_fast*($AC9/Poids)) *    (EXP(-0.5*((($A5-($AB9+2))/0.9)^2)) +     EXP(-0.5*((($A5-($AB9+7))/1.1)^2)))    * MAX(EXP(-k_elim*MAX($A5-($AB9+1),0)),0.5),   (XR_factor_fed*($AC9/Poids)) *    (EXP(-0.5*((($A5-($AB9+2))/0.9)^2)) +     EXP(-0.5*((($A5-($AB9+6))/1.1)^2)))    * MAX(EXP(-k_elim*MAX($A5-($AB9+1),0)),0.58) ),0),IF(AND($AD9=TRUE,OR($AA9="Concerta",$AA9="OROS"),$A5&gt;=$AB9), MIN(OROS_factor*($AC9/Poids),22) / (1+EXP(-(($A5-($AB9+4.8))))) *  IF($A5&gt;($AB9+10), EXP(-k_elim*(($A5-($AB9+10)))), 1),0)))</f>
        <v>0</v>
      </c>
      <c r="M5" s="20">
        <f>IF($AA10="IR",IF(AND($AD10=TRUE,$AA10="IR",$A5&gt;=$AB10), (IR_factor*($AC10/Poids)) *  (EXP(-k_elim*($A5-$AB10)) - EXP(-3*($A5-$AB10)))  / (EXP(-k_elim*1.8)-EXP(-3*1.8)),0),IF($AA10="XR",IF(AND($AD10=TRUE,$AA10="XR",$A5&gt;=$AB10), IF($AE10="Jeun",   (XR_factor_fast*($AC10/Poids)) *    (EXP(-0.5*((($A5-($AB10+2))/0.9)^2)) +     EXP(-0.5*((($A5-($AB10+7))/1.1)^2)))    * MAX(EXP(-k_elim*MAX($A5-($AB10+1),0)),0.5),   (XR_factor_fed*($AC10/Poids)) *    (EXP(-0.5*((($A5-($AB10+2))/0.9)^2)) +     EXP(-0.5*((($A5-($AB10+6))/1.1)^2)))    * MAX(EXP(-k_elim*MAX($A5-($AB10+1),0)),0.58) ),0),IF(AND($AD10=TRUE,OR($AA10="Concerta",$AA10="OROS"),$A5&gt;=$AB10), MIN(OROS_factor*($AC10/Poids),22) / (1+EXP(-(($A5-($AB10+4.8))))) *  IF($A5&gt;($AB10+10), EXP(-k_elim*(($A5-($AB10+10)))), 1),0)))</f>
        <v>0</v>
      </c>
      <c r="N5" s="32">
        <f>IF($AA11="IR",IF(AND($AD11=TRUE,$AA11="IR",$A5&gt;=$AB11), (IR_factor*($AC11/Poids)) *  (EXP(-k_elim*($A5-$AB11)) - EXP(-3*($A5-$AB11)))  / (EXP(-k_elim*1.8)-EXP(-3*1.8)),0),IF($AA11="XR",IF(AND($AD11=TRUE,$AA11="XR",$A5&gt;=$AB11), IF($AE11="Jeun",   (XR_factor_fast*($AC11/Poids)) *    (EXP(-0.5*((($A5-($AB11+2))/0.9)^2)) +     EXP(-0.5*((($A5-($AB11+7))/1.1)^2)))    * MAX(EXP(-k_elim*MAX($A5-($AB11+1),0)),0.5),   (XR_factor_fed*($AC11/Poids)) *    (EXP(-0.5*((($A5-($AB11+2))/0.9)^2)) +     EXP(-0.5*((($A5-($AB11+6))/1.1)^2)))    * MAX(EXP(-k_elim*MAX($A5-($AB11+1),0)),0.58) ),0),IF(AND($AD11=TRUE,OR($AA11="Concerta",$AA11="OROS"),$A5&gt;=$AB11), MIN(OROS_factor*($AC11/Poids),22) / (1+EXP(-(($A5-($AB11+4.8))))) *  IF($A5&gt;($AB11+10), EXP(-k_elim*(($A5-($AB11+10)))), 1),0)))</f>
        <v>0</v>
      </c>
      <c r="O5" s="32">
        <f>IF($AA12="IR",IF(AND($AD12=TRUE,$AA12="IR",$A5&gt;=$AB12), (IR_factor*($AC12/Poids)) *  (EXP(-k_elim*($A5-$AB12)) - EXP(-3*($A5-$AB12)))  / (EXP(-k_elim*1.8)-EXP(-3*1.8)),0),IF($AA12="XR",IF(AND($AD12=TRUE,$AA12="XR",$A5&gt;=$AB12), IF($AE12="Jeun",   (XR_factor_fast*($AC12/Poids)) *    (EXP(-0.5*((($A5-($AB12+2))/0.9)^2)) +     EXP(-0.5*((($A5-($AB12+7))/1.1)^2)))    * MAX(EXP(-k_elim*MAX($A5-($AB12+1),0)),0.5),   (XR_factor_fed*($AC12/Poids)) *    (EXP(-0.5*((($A5-($AB12+2))/0.9)^2)) +     EXP(-0.5*((($A5-($AB12+6))/1.1)^2)))    * MAX(EXP(-k_elim*MAX($A5-($AB12+1),0)),0.58) ),0),IF(AND($AD12=TRUE,OR($AA12="Concerta",$AA12="OROS"),$A5&gt;=$AB12), MIN(OROS_factor*($AC12/Poids),22) / (1+EXP(-(($A5-($AB12+4.8))))) *  IF($A5&gt;($AB12+10), EXP(-k_elim*(($A5-($AB12+10)))), 1),0)))</f>
        <v>0</v>
      </c>
      <c r="P5" s="32">
        <f>IF($AA13="IR",IF(AND($AD13=TRUE,$AA13="IR",$A5&gt;=$AB13), (IR_factor*($AC13/Poids)) *  (EXP(-k_elim*($A5-$AB13)) - EXP(-3*($A5-$AB13)))  / (EXP(-k_elim*1.8)-EXP(-3*1.8)),0),IF($AA13="XR",IF(AND($AD13=TRUE,$AA13="XR",$A5&gt;=$AB13), IF($AE13="Jeun",   (XR_factor_fast*($AC13/Poids)) *    (EXP(-0.5*((($A5-($AB13+2))/0.9)^2)) +     EXP(-0.5*((($A5-($AB13+7))/1.1)^2)))    * MAX(EXP(-k_elim*MAX($A5-($AB13+1),0)),0.5),   (XR_factor_fed*($AC13/Poids)) *    (EXP(-0.5*((($A5-($AB13+2))/0.9)^2)) +     EXP(-0.5*((($A5-($AB13+6))/1.1)^2)))    * MAX(EXP(-k_elim*MAX($A5-($AB13+1),0)),0.58) ),0),IF(AND($AD13=TRUE,OR($AA13="Concerta",$AA13="OROS"),$A5&gt;=$AB13), MIN(OROS_factor*($AC13/Poids),22) / (1+EXP(-(($A5-($AB13+4.8))))) *  IF($A5&gt;($AB13+10), EXP(-k_elim*(($A5-($AB13+10)))), 1),0)))</f>
        <v>0</v>
      </c>
      <c r="Z5">
        <v>5</v>
      </c>
      <c r="AA5" s="13" t="str">
        <f>Inputs!C36</f>
        <v>IR</v>
      </c>
      <c r="AB5" s="13">
        <f>Inputs!D36</f>
        <v>16</v>
      </c>
      <c r="AC5" s="13">
        <f>Inputs!E36</f>
        <v>10</v>
      </c>
      <c r="AD5" s="13" t="b">
        <f>Inputs!F36</f>
        <v>1</v>
      </c>
      <c r="AE5" s="13" t="str">
        <f>Inputs!G36</f>
        <v>Collation</v>
      </c>
      <c r="AO5">
        <v>5</v>
      </c>
    </row>
    <row r="6" spans="1:45">
      <c r="A6" s="17">
        <v>6.1999999999999993</v>
      </c>
      <c r="B6" s="18">
        <f t="shared" si="0"/>
        <v>0</v>
      </c>
      <c r="C6" s="20">
        <f t="shared" si="1"/>
        <v>0</v>
      </c>
      <c r="D6" s="32">
        <f t="shared" si="2"/>
        <v>0</v>
      </c>
      <c r="E6" s="18">
        <f>IF($AA2="IR",IF(AND($AD2=TRUE,$AA2="IR",$A6&gt;=$AB2), (IR_factor*($AC2/Poids)) *  (EXP(-k_elim*($A6-$AB2)) - EXP(-3*($A6-$AB2)))  / (EXP(-k_elim*1.8)-EXP(-3*1.8)),0),IF($AA2="XR",IF(AND($AD2=TRUE,$AA2="XR",$A6&gt;=$AB2), IF($AE2="Jeun",   (XR_factor_fast*($AC2/Poids)) *    (EXP(-0.5*((($A6-($AB2+2))/0.9)^2)) +     EXP(-0.5*((($A6-($AB2+7))/1.1)^2)))    * MAX(EXP(-k_elim*MAX($A6-($AB2+1),0)),0.5),   (XR_factor_fed*($AC2/Poids)) *    (EXP(-0.5*((($A6-($AB2+2))/0.9)^2)) +     EXP(-0.5*((($A6-($AB2+6))/1.1)^2)))    * MAX(EXP(-k_elim*MAX($A6-($AB2+1),0)),0.58) ),0),IF(AND($AD2=TRUE,OR($AA2="Concerta",$AA2="OROS"),$A6&gt;=$AB2), MIN(OROS_factor*($AC2/Poids),22) / (1+EXP(-(($A6-($AB2+4.8))))) *  IF($A6&gt;($AB2+10), EXP(-k_elim*(($A6-($AB2+10)))), 1),0)))</f>
        <v>0</v>
      </c>
      <c r="F6" s="18">
        <f>IF($AA3="IR",IF(AND($AD3=TRUE,$AA3="IR",$A6&gt;=$AB3), (IR_factor*($AC3/Poids)) *  (EXP(-k_elim*($A6-$AB3)) - EXP(-3*($A6-$AB3)))  / (EXP(-k_elim*1.8)-EXP(-3*1.8)),0),IF($AA3="XR",IF(AND($AD3=TRUE,$AA3="XR",$A6&gt;=$AB3), IF($AE3="Jeun",   (XR_factor_fast*($AC3/Poids)) *    (EXP(-0.5*((($A6-($AB3+2))/0.9)^2)) +     EXP(-0.5*((($A6-($AB3+7))/1.1)^2)))    * MAX(EXP(-k_elim*MAX($A6-($AB3+1),0)),0.5),   (XR_factor_fed*($AC3/Poids)) *    (EXP(-0.5*((($A6-($AB3+2))/0.9)^2)) +     EXP(-0.5*((($A6-($AB3+6))/1.1)^2)))    * MAX(EXP(-k_elim*MAX($A6-($AB3+1),0)),0.58) ),0),IF(AND($AD3=TRUE,OR($AA3="Concerta",$AA3="OROS"),$A6&gt;=$AB3), MIN(OROS_factor*($AC3/Poids),22) / (1+EXP(-(($A6-($AB3+4.8))))) *  IF($A6&gt;($AB3+10), EXP(-k_elim*(($A6-($AB3+10)))), 1),0)))</f>
        <v>0</v>
      </c>
      <c r="G6" s="18">
        <f>IF($AA4="IR",IF(AND($AD4=TRUE,$AA4="IR",$A6&gt;=$AB4), (IR_factor*($AC4/Poids)) *  (EXP(-k_elim*($A6-$AB4)) - EXP(-3*($A6-$AB4)))  / (EXP(-k_elim*1.8)-EXP(-3*1.8)),0),IF($AA4="XR",IF(AND($AD4=TRUE,$AA4="XR",$A6&gt;=$AB4), IF($AE4="Jeun",   (XR_factor_fast*($AC4/Poids)) *    (EXP(-0.5*((($A6-($AB4+2))/0.9)^2)) +     EXP(-0.5*((($A6-($AB4+7))/1.1)^2)))    * MAX(EXP(-k_elim*MAX($A6-($AB4+1),0)),0.5),   (XR_factor_fed*($AC4/Poids)) *    (EXP(-0.5*((($A6-($AB4+2))/0.9)^2)) +     EXP(-0.5*((($A6-($AB4+6))/1.1)^2)))    * MAX(EXP(-k_elim*MAX($A6-($AB4+1),0)),0.58) ),0),IF(AND($AD4=TRUE,OR($AA4="Concerta",$AA4="OROS"),$A6&gt;=$AB4), MIN(OROS_factor*($AC4/Poids),22) / (1+EXP(-(($A6-($AB4+4.8))))) *  IF($A6&gt;($AB4+10), EXP(-k_elim*(($A6-($AB4+10)))), 1),0)))</f>
        <v>0</v>
      </c>
      <c r="H6" s="18">
        <f>IF($AA5="IR",IF(AND($AD5=TRUE,$AA5="IR",$A6&gt;=$AB5), (IR_factor*($AC5/Poids)) *  (EXP(-k_elim*($A6-$AB5)) - EXP(-3*($A6-$AB5)))  / (EXP(-k_elim*1.8)-EXP(-3*1.8)),0),IF($AA5="XR",IF(AND($AD5=TRUE,$AA5="XR",$A6&gt;=$AB5), IF($AE5="Jeun",   (XR_factor_fast*($AC5/Poids)) *    (EXP(-0.5*((($A6-($AB5+2))/0.9)^2)) +     EXP(-0.5*((($A6-($AB5+7))/1.1)^2)))    * MAX(EXP(-k_elim*MAX($A6-($AB5+1),0)),0.5),   (XR_factor_fed*($AC5/Poids)) *    (EXP(-0.5*((($A6-($AB5+2))/0.9)^2)) +     EXP(-0.5*((($A6-($AB5+6))/1.1)^2)))    * MAX(EXP(-k_elim*MAX($A6-($AB5+1),0)),0.58) ),0),IF(AND($AD5=TRUE,OR($AA5="Concerta",$AA5="OROS"),$A6&gt;=$AB5), MIN(OROS_factor*($AC5/Poids),22) / (1+EXP(-(($A6-($AB5+4.8))))) *  IF($A6&gt;($AB5+10), EXP(-k_elim*(($A6-($AB5+10)))), 1),0)))</f>
        <v>0</v>
      </c>
      <c r="I6" s="20">
        <f>IF($AA6="IR",IF(AND($AD6=TRUE,$AA6="IR",$A6&gt;=$AB6), (IR_factor*($AC6/Poids)) *  (EXP(-k_elim*($A6-$AB6)) - EXP(-3*($A6-$AB6)))  / (EXP(-k_elim*1.8)-EXP(-3*1.8)),0),IF($AA6="XR",IF(AND($AD6=TRUE,$AA6="XR",$A6&gt;=$AB6), IF($AE6="Jeun",   (XR_factor_fast*($AC6/Poids)) *    (EXP(-0.5*((($A6-($AB6+2))/0.9)^2)) +     EXP(-0.5*((($A6-($AB6+7))/1.1)^2)))    * MAX(EXP(-k_elim*MAX($A6-($AB6+1),0)),0.5),   (XR_factor_fed*($AC6/Poids)) *    (EXP(-0.5*((($A6-($AB6+2))/0.9)^2)) +     EXP(-0.5*((($A6-($AB6+6))/1.1)^2)))    * MAX(EXP(-k_elim*MAX($A6-($AB6+1),0)),0.58) ),0),IF(AND($AD6=TRUE,OR($AA6="Concerta",$AA6="OROS"),$A6&gt;=$AB6), MIN(OROS_factor*($AC6/Poids),22) / (1+EXP(-(($A6-($AB6+4.8))))) *  IF($A6&gt;($AB6+10), EXP(-k_elim*(($A6-($AB6+10)))), 1),0)))</f>
        <v>0</v>
      </c>
      <c r="J6" s="20">
        <f>IF($AA7="IR",IF(AND($AD7=TRUE,$AA7="IR",$A6&gt;=$AB7), (IR_factor*($AC7/Poids)) *  (EXP(-k_elim*($A6-$AB7)) - EXP(-3*($A6-$AB7)))  / (EXP(-k_elim*1.8)-EXP(-3*1.8)),0),IF($AA7="XR",IF(AND($AD7=TRUE,$AA7="XR",$A6&gt;=$AB7), IF($AE7="Jeun",   (XR_factor_fast*($AC7/Poids)) *    (EXP(-0.5*((($A6-($AB7+2))/0.9)^2)) +     EXP(-0.5*((($A6-($AB7+7))/1.1)^2)))    * MAX(EXP(-k_elim*MAX($A6-($AB7+1),0)),0.5),   (XR_factor_fed*($AC7/Poids)) *    (EXP(-0.5*((($A6-($AB7+2))/0.9)^2)) +     EXP(-0.5*((($A6-($AB7+6))/1.1)^2)))    * MAX(EXP(-k_elim*MAX($A6-($AB7+1),0)),0.58) ),0),IF(AND($AD7=TRUE,OR($AA7="Concerta",$AA7="OROS"),$A6&gt;=$AB7), MIN(OROS_factor*($AC7/Poids),22) / (1+EXP(-(($A6-($AB7+4.8))))) *  IF($A6&gt;($AB7+10), EXP(-k_elim*(($A6-($AB7+10)))), 1),0)))</f>
        <v>0</v>
      </c>
      <c r="K6" s="20">
        <f>IF($AA8="IR",IF(AND($AD8=TRUE,$AA8="IR",$A6&gt;=$AB8), (IR_factor*($AC8/Poids)) *  (EXP(-k_elim*($A6-$AB8)) - EXP(-3*($A6-$AB8)))  / (EXP(-k_elim*1.8)-EXP(-3*1.8)),0),IF($AA8="XR",IF(AND($AD8=TRUE,$AA8="XR",$A6&gt;=$AB8), IF($AE8="Jeun",   (XR_factor_fast*($AC8/Poids)) *    (EXP(-0.5*((($A6-($AB8+2))/0.9)^2)) +     EXP(-0.5*((($A6-($AB8+7))/1.1)^2)))    * MAX(EXP(-k_elim*MAX($A6-($AB8+1),0)),0.5),   (XR_factor_fed*($AC8/Poids)) *    (EXP(-0.5*((($A6-($AB8+2))/0.9)^2)) +     EXP(-0.5*((($A6-($AB8+6))/1.1)^2)))    * MAX(EXP(-k_elim*MAX($A6-($AB8+1),0)),0.58) ),0),IF(AND($AD8=TRUE,OR($AA8="Concerta",$AA8="OROS"),$A6&gt;=$AB8), MIN(OROS_factor*($AC8/Poids),22) / (1+EXP(-(($A6-($AB8+4.8))))) *  IF($A6&gt;($AB8+10), EXP(-k_elim*(($A6-($AB8+10)))), 1),0)))</f>
        <v>0</v>
      </c>
      <c r="L6" s="20">
        <f>IF($AA9="IR",IF(AND($AD9=TRUE,$AA9="IR",$A6&gt;=$AB9), (IR_factor*($AC9/Poids)) *  (EXP(-k_elim*($A6-$AB9)) - EXP(-3*($A6-$AB9)))  / (EXP(-k_elim*1.8)-EXP(-3*1.8)),0),IF($AA9="XR",IF(AND($AD9=TRUE,$AA9="XR",$A6&gt;=$AB9), IF($AE9="Jeun",   (XR_factor_fast*($AC9/Poids)) *    (EXP(-0.5*((($A6-($AB9+2))/0.9)^2)) +     EXP(-0.5*((($A6-($AB9+7))/1.1)^2)))    * MAX(EXP(-k_elim*MAX($A6-($AB9+1),0)),0.5),   (XR_factor_fed*($AC9/Poids)) *    (EXP(-0.5*((($A6-($AB9+2))/0.9)^2)) +     EXP(-0.5*((($A6-($AB9+6))/1.1)^2)))    * MAX(EXP(-k_elim*MAX($A6-($AB9+1),0)),0.58) ),0),IF(AND($AD9=TRUE,OR($AA9="Concerta",$AA9="OROS"),$A6&gt;=$AB9), MIN(OROS_factor*($AC9/Poids),22) / (1+EXP(-(($A6-($AB9+4.8))))) *  IF($A6&gt;($AB9+10), EXP(-k_elim*(($A6-($AB9+10)))), 1),0)))</f>
        <v>0</v>
      </c>
      <c r="M6" s="20">
        <f>IF($AA10="IR",IF(AND($AD10=TRUE,$AA10="IR",$A6&gt;=$AB10), (IR_factor*($AC10/Poids)) *  (EXP(-k_elim*($A6-$AB10)) - EXP(-3*($A6-$AB10)))  / (EXP(-k_elim*1.8)-EXP(-3*1.8)),0),IF($AA10="XR",IF(AND($AD10=TRUE,$AA10="XR",$A6&gt;=$AB10), IF($AE10="Jeun",   (XR_factor_fast*($AC10/Poids)) *    (EXP(-0.5*((($A6-($AB10+2))/0.9)^2)) +     EXP(-0.5*((($A6-($AB10+7))/1.1)^2)))    * MAX(EXP(-k_elim*MAX($A6-($AB10+1),0)),0.5),   (XR_factor_fed*($AC10/Poids)) *    (EXP(-0.5*((($A6-($AB10+2))/0.9)^2)) +     EXP(-0.5*((($A6-($AB10+6))/1.1)^2)))    * MAX(EXP(-k_elim*MAX($A6-($AB10+1),0)),0.58) ),0),IF(AND($AD10=TRUE,OR($AA10="Concerta",$AA10="OROS"),$A6&gt;=$AB10), MIN(OROS_factor*($AC10/Poids),22) / (1+EXP(-(($A6-($AB10+4.8))))) *  IF($A6&gt;($AB10+10), EXP(-k_elim*(($A6-($AB10+10)))), 1),0)))</f>
        <v>0</v>
      </c>
      <c r="N6" s="32">
        <f>IF($AA11="IR",IF(AND($AD11=TRUE,$AA11="IR",$A6&gt;=$AB11), (IR_factor*($AC11/Poids)) *  (EXP(-k_elim*($A6-$AB11)) - EXP(-3*($A6-$AB11)))  / (EXP(-k_elim*1.8)-EXP(-3*1.8)),0),IF($AA11="XR",IF(AND($AD11=TRUE,$AA11="XR",$A6&gt;=$AB11), IF($AE11="Jeun",   (XR_factor_fast*($AC11/Poids)) *    (EXP(-0.5*((($A6-($AB11+2))/0.9)^2)) +     EXP(-0.5*((($A6-($AB11+7))/1.1)^2)))    * MAX(EXP(-k_elim*MAX($A6-($AB11+1),0)),0.5),   (XR_factor_fed*($AC11/Poids)) *    (EXP(-0.5*((($A6-($AB11+2))/0.9)^2)) +     EXP(-0.5*((($A6-($AB11+6))/1.1)^2)))    * MAX(EXP(-k_elim*MAX($A6-($AB11+1),0)),0.58) ),0),IF(AND($AD11=TRUE,OR($AA11="Concerta",$AA11="OROS"),$A6&gt;=$AB11), MIN(OROS_factor*($AC11/Poids),22) / (1+EXP(-(($A6-($AB11+4.8))))) *  IF($A6&gt;($AB11+10), EXP(-k_elim*(($A6-($AB11+10)))), 1),0)))</f>
        <v>0</v>
      </c>
      <c r="O6" s="32">
        <f>IF($AA12="IR",IF(AND($AD12=TRUE,$AA12="IR",$A6&gt;=$AB12), (IR_factor*($AC12/Poids)) *  (EXP(-k_elim*($A6-$AB12)) - EXP(-3*($A6-$AB12)))  / (EXP(-k_elim*1.8)-EXP(-3*1.8)),0),IF($AA12="XR",IF(AND($AD12=TRUE,$AA12="XR",$A6&gt;=$AB12), IF($AE12="Jeun",   (XR_factor_fast*($AC12/Poids)) *    (EXP(-0.5*((($A6-($AB12+2))/0.9)^2)) +     EXP(-0.5*((($A6-($AB12+7))/1.1)^2)))    * MAX(EXP(-k_elim*MAX($A6-($AB12+1),0)),0.5),   (XR_factor_fed*($AC12/Poids)) *    (EXP(-0.5*((($A6-($AB12+2))/0.9)^2)) +     EXP(-0.5*((($A6-($AB12+6))/1.1)^2)))    * MAX(EXP(-k_elim*MAX($A6-($AB12+1),0)),0.58) ),0),IF(AND($AD12=TRUE,OR($AA12="Concerta",$AA12="OROS"),$A6&gt;=$AB12), MIN(OROS_factor*($AC12/Poids),22) / (1+EXP(-(($A6-($AB12+4.8))))) *  IF($A6&gt;($AB12+10), EXP(-k_elim*(($A6-($AB12+10)))), 1),0)))</f>
        <v>0</v>
      </c>
      <c r="P6" s="32">
        <f>IF($AA13="IR",IF(AND($AD13=TRUE,$AA13="IR",$A6&gt;=$AB13), (IR_factor*($AC13/Poids)) *  (EXP(-k_elim*($A6-$AB13)) - EXP(-3*($A6-$AB13)))  / (EXP(-k_elim*1.8)-EXP(-3*1.8)),0),IF($AA13="XR",IF(AND($AD13=TRUE,$AA13="XR",$A6&gt;=$AB13), IF($AE13="Jeun",   (XR_factor_fast*($AC13/Poids)) *    (EXP(-0.5*((($A6-($AB13+2))/0.9)^2)) +     EXP(-0.5*((($A6-($AB13+7))/1.1)^2)))    * MAX(EXP(-k_elim*MAX($A6-($AB13+1),0)),0.5),   (XR_factor_fed*($AC13/Poids)) *    (EXP(-0.5*((($A6-($AB13+2))/0.9)^2)) +     EXP(-0.5*((($A6-($AB13+6))/1.1)^2)))    * MAX(EXP(-k_elim*MAX($A6-($AB13+1),0)),0.58) ),0),IF(AND($AD13=TRUE,OR($AA13="Concerta",$AA13="OROS"),$A6&gt;=$AB13), MIN(OROS_factor*($AC13/Poids),22) / (1+EXP(-(($A6-($AB13+4.8))))) *  IF($A6&gt;($AB13+10), EXP(-k_elim*(($A6-($AB13+10)))), 1),0)))</f>
        <v>0</v>
      </c>
      <c r="Z6">
        <v>6</v>
      </c>
      <c r="AA6" s="21" t="str">
        <f>Inputs!C37</f>
        <v>XR</v>
      </c>
      <c r="AB6" s="21">
        <f>Inputs!D37</f>
        <v>7</v>
      </c>
      <c r="AC6" s="21">
        <f>Inputs!E37</f>
        <v>0</v>
      </c>
      <c r="AD6" s="21" t="b">
        <f>Inputs!F37</f>
        <v>1</v>
      </c>
      <c r="AE6" s="21" t="str">
        <f>Inputs!G37</f>
        <v>Collation</v>
      </c>
      <c r="AO6">
        <v>5</v>
      </c>
    </row>
    <row r="7" spans="1:45">
      <c r="A7" s="17">
        <v>6.2499999999999991</v>
      </c>
      <c r="B7" s="18">
        <f t="shared" si="0"/>
        <v>0</v>
      </c>
      <c r="C7" s="20">
        <f t="shared" si="1"/>
        <v>0</v>
      </c>
      <c r="D7" s="32">
        <f t="shared" si="2"/>
        <v>0</v>
      </c>
      <c r="E7" s="18">
        <f>IF($AA2="IR",IF(AND($AD2=TRUE,$AA2="IR",$A7&gt;=$AB2), (IR_factor*($AC2/Poids)) *  (EXP(-k_elim*($A7-$AB2)) - EXP(-3*($A7-$AB2)))  / (EXP(-k_elim*1.8)-EXP(-3*1.8)),0),IF($AA2="XR",IF(AND($AD2=TRUE,$AA2="XR",$A7&gt;=$AB2), IF($AE2="Jeun",   (XR_factor_fast*($AC2/Poids)) *    (EXP(-0.5*((($A7-($AB2+2))/0.9)^2)) +     EXP(-0.5*((($A7-($AB2+7))/1.1)^2)))    * MAX(EXP(-k_elim*MAX($A7-($AB2+1),0)),0.5),   (XR_factor_fed*($AC2/Poids)) *    (EXP(-0.5*((($A7-($AB2+2))/0.9)^2)) +     EXP(-0.5*((($A7-($AB2+6))/1.1)^2)))    * MAX(EXP(-k_elim*MAX($A7-($AB2+1),0)),0.58) ),0),IF(AND($AD2=TRUE,OR($AA2="Concerta",$AA2="OROS"),$A7&gt;=$AB2), MIN(OROS_factor*($AC2/Poids),22) / (1+EXP(-(($A7-($AB2+4.8))))) *  IF($A7&gt;($AB2+10), EXP(-k_elim*(($A7-($AB2+10)))), 1),0)))</f>
        <v>0</v>
      </c>
      <c r="F7" s="18">
        <f>IF($AA3="IR",IF(AND($AD3=TRUE,$AA3="IR",$A7&gt;=$AB3), (IR_factor*($AC3/Poids)) *  (EXP(-k_elim*($A7-$AB3)) - EXP(-3*($A7-$AB3)))  / (EXP(-k_elim*1.8)-EXP(-3*1.8)),0),IF($AA3="XR",IF(AND($AD3=TRUE,$AA3="XR",$A7&gt;=$AB3), IF($AE3="Jeun",   (XR_factor_fast*($AC3/Poids)) *    (EXP(-0.5*((($A7-($AB3+2))/0.9)^2)) +     EXP(-0.5*((($A7-($AB3+7))/1.1)^2)))    * MAX(EXP(-k_elim*MAX($A7-($AB3+1),0)),0.5),   (XR_factor_fed*($AC3/Poids)) *    (EXP(-0.5*((($A7-($AB3+2))/0.9)^2)) +     EXP(-0.5*((($A7-($AB3+6))/1.1)^2)))    * MAX(EXP(-k_elim*MAX($A7-($AB3+1),0)),0.58) ),0),IF(AND($AD3=TRUE,OR($AA3="Concerta",$AA3="OROS"),$A7&gt;=$AB3), MIN(OROS_factor*($AC3/Poids),22) / (1+EXP(-(($A7-($AB3+4.8))))) *  IF($A7&gt;($AB3+10), EXP(-k_elim*(($A7-($AB3+10)))), 1),0)))</f>
        <v>0</v>
      </c>
      <c r="G7" s="18">
        <f>IF($AA4="IR",IF(AND($AD4=TRUE,$AA4="IR",$A7&gt;=$AB4), (IR_factor*($AC4/Poids)) *  (EXP(-k_elim*($A7-$AB4)) - EXP(-3*($A7-$AB4)))  / (EXP(-k_elim*1.8)-EXP(-3*1.8)),0),IF($AA4="XR",IF(AND($AD4=TRUE,$AA4="XR",$A7&gt;=$AB4), IF($AE4="Jeun",   (XR_factor_fast*($AC4/Poids)) *    (EXP(-0.5*((($A7-($AB4+2))/0.9)^2)) +     EXP(-0.5*((($A7-($AB4+7))/1.1)^2)))    * MAX(EXP(-k_elim*MAX($A7-($AB4+1),0)),0.5),   (XR_factor_fed*($AC4/Poids)) *    (EXP(-0.5*((($A7-($AB4+2))/0.9)^2)) +     EXP(-0.5*((($A7-($AB4+6))/1.1)^2)))    * MAX(EXP(-k_elim*MAX($A7-($AB4+1),0)),0.58) ),0),IF(AND($AD4=TRUE,OR($AA4="Concerta",$AA4="OROS"),$A7&gt;=$AB4), MIN(OROS_factor*($AC4/Poids),22) / (1+EXP(-(($A7-($AB4+4.8))))) *  IF($A7&gt;($AB4+10), EXP(-k_elim*(($A7-($AB4+10)))), 1),0)))</f>
        <v>0</v>
      </c>
      <c r="H7" s="18">
        <f>IF($AA5="IR",IF(AND($AD5=TRUE,$AA5="IR",$A7&gt;=$AB5), (IR_factor*($AC5/Poids)) *  (EXP(-k_elim*($A7-$AB5)) - EXP(-3*($A7-$AB5)))  / (EXP(-k_elim*1.8)-EXP(-3*1.8)),0),IF($AA5="XR",IF(AND($AD5=TRUE,$AA5="XR",$A7&gt;=$AB5), IF($AE5="Jeun",   (XR_factor_fast*($AC5/Poids)) *    (EXP(-0.5*((($A7-($AB5+2))/0.9)^2)) +     EXP(-0.5*((($A7-($AB5+7))/1.1)^2)))    * MAX(EXP(-k_elim*MAX($A7-($AB5+1),0)),0.5),   (XR_factor_fed*($AC5/Poids)) *    (EXP(-0.5*((($A7-($AB5+2))/0.9)^2)) +     EXP(-0.5*((($A7-($AB5+6))/1.1)^2)))    * MAX(EXP(-k_elim*MAX($A7-($AB5+1),0)),0.58) ),0),IF(AND($AD5=TRUE,OR($AA5="Concerta",$AA5="OROS"),$A7&gt;=$AB5), MIN(OROS_factor*($AC5/Poids),22) / (1+EXP(-(($A7-($AB5+4.8))))) *  IF($A7&gt;($AB5+10), EXP(-k_elim*(($A7-($AB5+10)))), 1),0)))</f>
        <v>0</v>
      </c>
      <c r="I7" s="20">
        <f>IF($AA6="IR",IF(AND($AD6=TRUE,$AA6="IR",$A7&gt;=$AB6), (IR_factor*($AC6/Poids)) *  (EXP(-k_elim*($A7-$AB6)) - EXP(-3*($A7-$AB6)))  / (EXP(-k_elim*1.8)-EXP(-3*1.8)),0),IF($AA6="XR",IF(AND($AD6=TRUE,$AA6="XR",$A7&gt;=$AB6), IF($AE6="Jeun",   (XR_factor_fast*($AC6/Poids)) *    (EXP(-0.5*((($A7-($AB6+2))/0.9)^2)) +     EXP(-0.5*((($A7-($AB6+7))/1.1)^2)))    * MAX(EXP(-k_elim*MAX($A7-($AB6+1),0)),0.5),   (XR_factor_fed*($AC6/Poids)) *    (EXP(-0.5*((($A7-($AB6+2))/0.9)^2)) +     EXP(-0.5*((($A7-($AB6+6))/1.1)^2)))    * MAX(EXP(-k_elim*MAX($A7-($AB6+1),0)),0.58) ),0),IF(AND($AD6=TRUE,OR($AA6="Concerta",$AA6="OROS"),$A7&gt;=$AB6), MIN(OROS_factor*($AC6/Poids),22) / (1+EXP(-(($A7-($AB6+4.8))))) *  IF($A7&gt;($AB6+10), EXP(-k_elim*(($A7-($AB6+10)))), 1),0)))</f>
        <v>0</v>
      </c>
      <c r="J7" s="20">
        <f>IF($AA7="IR",IF(AND($AD7=TRUE,$AA7="IR",$A7&gt;=$AB7), (IR_factor*($AC7/Poids)) *  (EXP(-k_elim*($A7-$AB7)) - EXP(-3*($A7-$AB7)))  / (EXP(-k_elim*1.8)-EXP(-3*1.8)),0),IF($AA7="XR",IF(AND($AD7=TRUE,$AA7="XR",$A7&gt;=$AB7), IF($AE7="Jeun",   (XR_factor_fast*($AC7/Poids)) *    (EXP(-0.5*((($A7-($AB7+2))/0.9)^2)) +     EXP(-0.5*((($A7-($AB7+7))/1.1)^2)))    * MAX(EXP(-k_elim*MAX($A7-($AB7+1),0)),0.5),   (XR_factor_fed*($AC7/Poids)) *    (EXP(-0.5*((($A7-($AB7+2))/0.9)^2)) +     EXP(-0.5*((($A7-($AB7+6))/1.1)^2)))    * MAX(EXP(-k_elim*MAX($A7-($AB7+1),0)),0.58) ),0),IF(AND($AD7=TRUE,OR($AA7="Concerta",$AA7="OROS"),$A7&gt;=$AB7), MIN(OROS_factor*($AC7/Poids),22) / (1+EXP(-(($A7-($AB7+4.8))))) *  IF($A7&gt;($AB7+10), EXP(-k_elim*(($A7-($AB7+10)))), 1),0)))</f>
        <v>0</v>
      </c>
      <c r="K7" s="20">
        <f>IF($AA8="IR",IF(AND($AD8=TRUE,$AA8="IR",$A7&gt;=$AB8), (IR_factor*($AC8/Poids)) *  (EXP(-k_elim*($A7-$AB8)) - EXP(-3*($A7-$AB8)))  / (EXP(-k_elim*1.8)-EXP(-3*1.8)),0),IF($AA8="XR",IF(AND($AD8=TRUE,$AA8="XR",$A7&gt;=$AB8), IF($AE8="Jeun",   (XR_factor_fast*($AC8/Poids)) *    (EXP(-0.5*((($A7-($AB8+2))/0.9)^2)) +     EXP(-0.5*((($A7-($AB8+7))/1.1)^2)))    * MAX(EXP(-k_elim*MAX($A7-($AB8+1),0)),0.5),   (XR_factor_fed*($AC8/Poids)) *    (EXP(-0.5*((($A7-($AB8+2))/0.9)^2)) +     EXP(-0.5*((($A7-($AB8+6))/1.1)^2)))    * MAX(EXP(-k_elim*MAX($A7-($AB8+1),0)),0.58) ),0),IF(AND($AD8=TRUE,OR($AA8="Concerta",$AA8="OROS"),$A7&gt;=$AB8), MIN(OROS_factor*($AC8/Poids),22) / (1+EXP(-(($A7-($AB8+4.8))))) *  IF($A7&gt;($AB8+10), EXP(-k_elim*(($A7-($AB8+10)))), 1),0)))</f>
        <v>0</v>
      </c>
      <c r="L7" s="20">
        <f>IF($AA9="IR",IF(AND($AD9=TRUE,$AA9="IR",$A7&gt;=$AB9), (IR_factor*($AC9/Poids)) *  (EXP(-k_elim*($A7-$AB9)) - EXP(-3*($A7-$AB9)))  / (EXP(-k_elim*1.8)-EXP(-3*1.8)),0),IF($AA9="XR",IF(AND($AD9=TRUE,$AA9="XR",$A7&gt;=$AB9), IF($AE9="Jeun",   (XR_factor_fast*($AC9/Poids)) *    (EXP(-0.5*((($A7-($AB9+2))/0.9)^2)) +     EXP(-0.5*((($A7-($AB9+7))/1.1)^2)))    * MAX(EXP(-k_elim*MAX($A7-($AB9+1),0)),0.5),   (XR_factor_fed*($AC9/Poids)) *    (EXP(-0.5*((($A7-($AB9+2))/0.9)^2)) +     EXP(-0.5*((($A7-($AB9+6))/1.1)^2)))    * MAX(EXP(-k_elim*MAX($A7-($AB9+1),0)),0.58) ),0),IF(AND($AD9=TRUE,OR($AA9="Concerta",$AA9="OROS"),$A7&gt;=$AB9), MIN(OROS_factor*($AC9/Poids),22) / (1+EXP(-(($A7-($AB9+4.8))))) *  IF($A7&gt;($AB9+10), EXP(-k_elim*(($A7-($AB9+10)))), 1),0)))</f>
        <v>0</v>
      </c>
      <c r="M7" s="20">
        <f>IF($AA10="IR",IF(AND($AD10=TRUE,$AA10="IR",$A7&gt;=$AB10), (IR_factor*($AC10/Poids)) *  (EXP(-k_elim*($A7-$AB10)) - EXP(-3*($A7-$AB10)))  / (EXP(-k_elim*1.8)-EXP(-3*1.8)),0),IF($AA10="XR",IF(AND($AD10=TRUE,$AA10="XR",$A7&gt;=$AB10), IF($AE10="Jeun",   (XR_factor_fast*($AC10/Poids)) *    (EXP(-0.5*((($A7-($AB10+2))/0.9)^2)) +     EXP(-0.5*((($A7-($AB10+7))/1.1)^2)))    * MAX(EXP(-k_elim*MAX($A7-($AB10+1),0)),0.5),   (XR_factor_fed*($AC10/Poids)) *    (EXP(-0.5*((($A7-($AB10+2))/0.9)^2)) +     EXP(-0.5*((($A7-($AB10+6))/1.1)^2)))    * MAX(EXP(-k_elim*MAX($A7-($AB10+1),0)),0.58) ),0),IF(AND($AD10=TRUE,OR($AA10="Concerta",$AA10="OROS"),$A7&gt;=$AB10), MIN(OROS_factor*($AC10/Poids),22) / (1+EXP(-(($A7-($AB10+4.8))))) *  IF($A7&gt;($AB10+10), EXP(-k_elim*(($A7-($AB10+10)))), 1),0)))</f>
        <v>0</v>
      </c>
      <c r="N7" s="32">
        <f>IF($AA11="IR",IF(AND($AD11=TRUE,$AA11="IR",$A7&gt;=$AB11), (IR_factor*($AC11/Poids)) *  (EXP(-k_elim*($A7-$AB11)) - EXP(-3*($A7-$AB11)))  / (EXP(-k_elim*1.8)-EXP(-3*1.8)),0),IF($AA11="XR",IF(AND($AD11=TRUE,$AA11="XR",$A7&gt;=$AB11), IF($AE11="Jeun",   (XR_factor_fast*($AC11/Poids)) *    (EXP(-0.5*((($A7-($AB11+2))/0.9)^2)) +     EXP(-0.5*((($A7-($AB11+7))/1.1)^2)))    * MAX(EXP(-k_elim*MAX($A7-($AB11+1),0)),0.5),   (XR_factor_fed*($AC11/Poids)) *    (EXP(-0.5*((($A7-($AB11+2))/0.9)^2)) +     EXP(-0.5*((($A7-($AB11+6))/1.1)^2)))    * MAX(EXP(-k_elim*MAX($A7-($AB11+1),0)),0.58) ),0),IF(AND($AD11=TRUE,OR($AA11="Concerta",$AA11="OROS"),$A7&gt;=$AB11), MIN(OROS_factor*($AC11/Poids),22) / (1+EXP(-(($A7-($AB11+4.8))))) *  IF($A7&gt;($AB11+10), EXP(-k_elim*(($A7-($AB11+10)))), 1),0)))</f>
        <v>0</v>
      </c>
      <c r="O7" s="32">
        <f>IF($AA12="IR",IF(AND($AD12=TRUE,$AA12="IR",$A7&gt;=$AB12), (IR_factor*($AC12/Poids)) *  (EXP(-k_elim*($A7-$AB12)) - EXP(-3*($A7-$AB12)))  / (EXP(-k_elim*1.8)-EXP(-3*1.8)),0),IF($AA12="XR",IF(AND($AD12=TRUE,$AA12="XR",$A7&gt;=$AB12), IF($AE12="Jeun",   (XR_factor_fast*($AC12/Poids)) *    (EXP(-0.5*((($A7-($AB12+2))/0.9)^2)) +     EXP(-0.5*((($A7-($AB12+7))/1.1)^2)))    * MAX(EXP(-k_elim*MAX($A7-($AB12+1),0)),0.5),   (XR_factor_fed*($AC12/Poids)) *    (EXP(-0.5*((($A7-($AB12+2))/0.9)^2)) +     EXP(-0.5*((($A7-($AB12+6))/1.1)^2)))    * MAX(EXP(-k_elim*MAX($A7-($AB12+1),0)),0.58) ),0),IF(AND($AD12=TRUE,OR($AA12="Concerta",$AA12="OROS"),$A7&gt;=$AB12), MIN(OROS_factor*($AC12/Poids),22) / (1+EXP(-(($A7-($AB12+4.8))))) *  IF($A7&gt;($AB12+10), EXP(-k_elim*(($A7-($AB12+10)))), 1),0)))</f>
        <v>0</v>
      </c>
      <c r="P7" s="32">
        <f>IF($AA13="IR",IF(AND($AD13=TRUE,$AA13="IR",$A7&gt;=$AB13), (IR_factor*($AC13/Poids)) *  (EXP(-k_elim*($A7-$AB13)) - EXP(-3*($A7-$AB13)))  / (EXP(-k_elim*1.8)-EXP(-3*1.8)),0),IF($AA13="XR",IF(AND($AD13=TRUE,$AA13="XR",$A7&gt;=$AB13), IF($AE13="Jeun",   (XR_factor_fast*($AC13/Poids)) *    (EXP(-0.5*((($A7-($AB13+2))/0.9)^2)) +     EXP(-0.5*((($A7-($AB13+7))/1.1)^2)))    * MAX(EXP(-k_elim*MAX($A7-($AB13+1),0)),0.5),   (XR_factor_fed*($AC13/Poids)) *    (EXP(-0.5*((($A7-($AB13+2))/0.9)^2)) +     EXP(-0.5*((($A7-($AB13+6))/1.1)^2)))    * MAX(EXP(-k_elim*MAX($A7-($AB13+1),0)),0.58) ),0),IF(AND($AD13=TRUE,OR($AA13="Concerta",$AA13="OROS"),$A7&gt;=$AB13), MIN(OROS_factor*($AC13/Poids),22) / (1+EXP(-(($A7-($AB13+4.8))))) *  IF($A7&gt;($AB13+10), EXP(-k_elim*(($A7-($AB13+10)))), 1),0)))</f>
        <v>0</v>
      </c>
      <c r="Z7">
        <v>7</v>
      </c>
      <c r="AA7" s="21" t="str">
        <f>Inputs!C38</f>
        <v>IR</v>
      </c>
      <c r="AB7" s="21">
        <f>Inputs!D38</f>
        <v>7</v>
      </c>
      <c r="AC7" s="21">
        <f>Inputs!E38</f>
        <v>0</v>
      </c>
      <c r="AD7" s="21" t="b">
        <f>Inputs!F38</f>
        <v>1</v>
      </c>
      <c r="AE7" s="21" t="str">
        <f>Inputs!G38</f>
        <v>Collation</v>
      </c>
      <c r="AO7">
        <v>5</v>
      </c>
    </row>
    <row r="8" spans="1:45">
      <c r="A8" s="17">
        <v>6.2999999999999989</v>
      </c>
      <c r="B8" s="18">
        <f t="shared" si="0"/>
        <v>0</v>
      </c>
      <c r="C8" s="20">
        <f t="shared" si="1"/>
        <v>0</v>
      </c>
      <c r="D8" s="32">
        <f t="shared" si="2"/>
        <v>0</v>
      </c>
      <c r="E8" s="18">
        <f>IF($AA2="IR",IF(AND($AD2=TRUE,$AA2="IR",$A8&gt;=$AB2), (IR_factor*($AC2/Poids)) *  (EXP(-k_elim*($A8-$AB2)) - EXP(-3*($A8-$AB2)))  / (EXP(-k_elim*1.8)-EXP(-3*1.8)),0),IF($AA2="XR",IF(AND($AD2=TRUE,$AA2="XR",$A8&gt;=$AB2), IF($AE2="Jeun",   (XR_factor_fast*($AC2/Poids)) *    (EXP(-0.5*((($A8-($AB2+2))/0.9)^2)) +     EXP(-0.5*((($A8-($AB2+7))/1.1)^2)))    * MAX(EXP(-k_elim*MAX($A8-($AB2+1),0)),0.5),   (XR_factor_fed*($AC2/Poids)) *    (EXP(-0.5*((($A8-($AB2+2))/0.9)^2)) +     EXP(-0.5*((($A8-($AB2+6))/1.1)^2)))    * MAX(EXP(-k_elim*MAX($A8-($AB2+1),0)),0.58) ),0),IF(AND($AD2=TRUE,OR($AA2="Concerta",$AA2="OROS"),$A8&gt;=$AB2), MIN(OROS_factor*($AC2/Poids),22) / (1+EXP(-(($A8-($AB2+4.8))))) *  IF($A8&gt;($AB2+10), EXP(-k_elim*(($A8-($AB2+10)))), 1),0)))</f>
        <v>0</v>
      </c>
      <c r="F8" s="18">
        <f>IF($AA3="IR",IF(AND($AD3=TRUE,$AA3="IR",$A8&gt;=$AB3), (IR_factor*($AC3/Poids)) *  (EXP(-k_elim*($A8-$AB3)) - EXP(-3*($A8-$AB3)))  / (EXP(-k_elim*1.8)-EXP(-3*1.8)),0),IF($AA3="XR",IF(AND($AD3=TRUE,$AA3="XR",$A8&gt;=$AB3), IF($AE3="Jeun",   (XR_factor_fast*($AC3/Poids)) *    (EXP(-0.5*((($A8-($AB3+2))/0.9)^2)) +     EXP(-0.5*((($A8-($AB3+7))/1.1)^2)))    * MAX(EXP(-k_elim*MAX($A8-($AB3+1),0)),0.5),   (XR_factor_fed*($AC3/Poids)) *    (EXP(-0.5*((($A8-($AB3+2))/0.9)^2)) +     EXP(-0.5*((($A8-($AB3+6))/1.1)^2)))    * MAX(EXP(-k_elim*MAX($A8-($AB3+1),0)),0.58) ),0),IF(AND($AD3=TRUE,OR($AA3="Concerta",$AA3="OROS"),$A8&gt;=$AB3), MIN(OROS_factor*($AC3/Poids),22) / (1+EXP(-(($A8-($AB3+4.8))))) *  IF($A8&gt;($AB3+10), EXP(-k_elim*(($A8-($AB3+10)))), 1),0)))</f>
        <v>0</v>
      </c>
      <c r="G8" s="18">
        <f>IF($AA4="IR",IF(AND($AD4=TRUE,$AA4="IR",$A8&gt;=$AB4), (IR_factor*($AC4/Poids)) *  (EXP(-k_elim*($A8-$AB4)) - EXP(-3*($A8-$AB4)))  / (EXP(-k_elim*1.8)-EXP(-3*1.8)),0),IF($AA4="XR",IF(AND($AD4=TRUE,$AA4="XR",$A8&gt;=$AB4), IF($AE4="Jeun",   (XR_factor_fast*($AC4/Poids)) *    (EXP(-0.5*((($A8-($AB4+2))/0.9)^2)) +     EXP(-0.5*((($A8-($AB4+7))/1.1)^2)))    * MAX(EXP(-k_elim*MAX($A8-($AB4+1),0)),0.5),   (XR_factor_fed*($AC4/Poids)) *    (EXP(-0.5*((($A8-($AB4+2))/0.9)^2)) +     EXP(-0.5*((($A8-($AB4+6))/1.1)^2)))    * MAX(EXP(-k_elim*MAX($A8-($AB4+1),0)),0.58) ),0),IF(AND($AD4=TRUE,OR($AA4="Concerta",$AA4="OROS"),$A8&gt;=$AB4), MIN(OROS_factor*($AC4/Poids),22) / (1+EXP(-(($A8-($AB4+4.8))))) *  IF($A8&gt;($AB4+10), EXP(-k_elim*(($A8-($AB4+10)))), 1),0)))</f>
        <v>0</v>
      </c>
      <c r="H8" s="18">
        <f>IF($AA5="IR",IF(AND($AD5=TRUE,$AA5="IR",$A8&gt;=$AB5), (IR_factor*($AC5/Poids)) *  (EXP(-k_elim*($A8-$AB5)) - EXP(-3*($A8-$AB5)))  / (EXP(-k_elim*1.8)-EXP(-3*1.8)),0),IF($AA5="XR",IF(AND($AD5=TRUE,$AA5="XR",$A8&gt;=$AB5), IF($AE5="Jeun",   (XR_factor_fast*($AC5/Poids)) *    (EXP(-0.5*((($A8-($AB5+2))/0.9)^2)) +     EXP(-0.5*((($A8-($AB5+7))/1.1)^2)))    * MAX(EXP(-k_elim*MAX($A8-($AB5+1),0)),0.5),   (XR_factor_fed*($AC5/Poids)) *    (EXP(-0.5*((($A8-($AB5+2))/0.9)^2)) +     EXP(-0.5*((($A8-($AB5+6))/1.1)^2)))    * MAX(EXP(-k_elim*MAX($A8-($AB5+1),0)),0.58) ),0),IF(AND($AD5=TRUE,OR($AA5="Concerta",$AA5="OROS"),$A8&gt;=$AB5), MIN(OROS_factor*($AC5/Poids),22) / (1+EXP(-(($A8-($AB5+4.8))))) *  IF($A8&gt;($AB5+10), EXP(-k_elim*(($A8-($AB5+10)))), 1),0)))</f>
        <v>0</v>
      </c>
      <c r="I8" s="20">
        <f>IF($AA6="IR",IF(AND($AD6=TRUE,$AA6="IR",$A8&gt;=$AB6), (IR_factor*($AC6/Poids)) *  (EXP(-k_elim*($A8-$AB6)) - EXP(-3*($A8-$AB6)))  / (EXP(-k_elim*1.8)-EXP(-3*1.8)),0),IF($AA6="XR",IF(AND($AD6=TRUE,$AA6="XR",$A8&gt;=$AB6), IF($AE6="Jeun",   (XR_factor_fast*($AC6/Poids)) *    (EXP(-0.5*((($A8-($AB6+2))/0.9)^2)) +     EXP(-0.5*((($A8-($AB6+7))/1.1)^2)))    * MAX(EXP(-k_elim*MAX($A8-($AB6+1),0)),0.5),   (XR_factor_fed*($AC6/Poids)) *    (EXP(-0.5*((($A8-($AB6+2))/0.9)^2)) +     EXP(-0.5*((($A8-($AB6+6))/1.1)^2)))    * MAX(EXP(-k_elim*MAX($A8-($AB6+1),0)),0.58) ),0),IF(AND($AD6=TRUE,OR($AA6="Concerta",$AA6="OROS"),$A8&gt;=$AB6), MIN(OROS_factor*($AC6/Poids),22) / (1+EXP(-(($A8-($AB6+4.8))))) *  IF($A8&gt;($AB6+10), EXP(-k_elim*(($A8-($AB6+10)))), 1),0)))</f>
        <v>0</v>
      </c>
      <c r="J8" s="20">
        <f>IF($AA7="IR",IF(AND($AD7=TRUE,$AA7="IR",$A8&gt;=$AB7), (IR_factor*($AC7/Poids)) *  (EXP(-k_elim*($A8-$AB7)) - EXP(-3*($A8-$AB7)))  / (EXP(-k_elim*1.8)-EXP(-3*1.8)),0),IF($AA7="XR",IF(AND($AD7=TRUE,$AA7="XR",$A8&gt;=$AB7), IF($AE7="Jeun",   (XR_factor_fast*($AC7/Poids)) *    (EXP(-0.5*((($A8-($AB7+2))/0.9)^2)) +     EXP(-0.5*((($A8-($AB7+7))/1.1)^2)))    * MAX(EXP(-k_elim*MAX($A8-($AB7+1),0)),0.5),   (XR_factor_fed*($AC7/Poids)) *    (EXP(-0.5*((($A8-($AB7+2))/0.9)^2)) +     EXP(-0.5*((($A8-($AB7+6))/1.1)^2)))    * MAX(EXP(-k_elim*MAX($A8-($AB7+1),0)),0.58) ),0),IF(AND($AD7=TRUE,OR($AA7="Concerta",$AA7="OROS"),$A8&gt;=$AB7), MIN(OROS_factor*($AC7/Poids),22) / (1+EXP(-(($A8-($AB7+4.8))))) *  IF($A8&gt;($AB7+10), EXP(-k_elim*(($A8-($AB7+10)))), 1),0)))</f>
        <v>0</v>
      </c>
      <c r="K8" s="20">
        <f>IF($AA8="IR",IF(AND($AD8=TRUE,$AA8="IR",$A8&gt;=$AB8), (IR_factor*($AC8/Poids)) *  (EXP(-k_elim*($A8-$AB8)) - EXP(-3*($A8-$AB8)))  / (EXP(-k_elim*1.8)-EXP(-3*1.8)),0),IF($AA8="XR",IF(AND($AD8=TRUE,$AA8="XR",$A8&gt;=$AB8), IF($AE8="Jeun",   (XR_factor_fast*($AC8/Poids)) *    (EXP(-0.5*((($A8-($AB8+2))/0.9)^2)) +     EXP(-0.5*((($A8-($AB8+7))/1.1)^2)))    * MAX(EXP(-k_elim*MAX($A8-($AB8+1),0)),0.5),   (XR_factor_fed*($AC8/Poids)) *    (EXP(-0.5*((($A8-($AB8+2))/0.9)^2)) +     EXP(-0.5*((($A8-($AB8+6))/1.1)^2)))    * MAX(EXP(-k_elim*MAX($A8-($AB8+1),0)),0.58) ),0),IF(AND($AD8=TRUE,OR($AA8="Concerta",$AA8="OROS"),$A8&gt;=$AB8), MIN(OROS_factor*($AC8/Poids),22) / (1+EXP(-(($A8-($AB8+4.8))))) *  IF($A8&gt;($AB8+10), EXP(-k_elim*(($A8-($AB8+10)))), 1),0)))</f>
        <v>0</v>
      </c>
      <c r="L8" s="20">
        <f>IF($AA9="IR",IF(AND($AD9=TRUE,$AA9="IR",$A8&gt;=$AB9), (IR_factor*($AC9/Poids)) *  (EXP(-k_elim*($A8-$AB9)) - EXP(-3*($A8-$AB9)))  / (EXP(-k_elim*1.8)-EXP(-3*1.8)),0),IF($AA9="XR",IF(AND($AD9=TRUE,$AA9="XR",$A8&gt;=$AB9), IF($AE9="Jeun",   (XR_factor_fast*($AC9/Poids)) *    (EXP(-0.5*((($A8-($AB9+2))/0.9)^2)) +     EXP(-0.5*((($A8-($AB9+7))/1.1)^2)))    * MAX(EXP(-k_elim*MAX($A8-($AB9+1),0)),0.5),   (XR_factor_fed*($AC9/Poids)) *    (EXP(-0.5*((($A8-($AB9+2))/0.9)^2)) +     EXP(-0.5*((($A8-($AB9+6))/1.1)^2)))    * MAX(EXP(-k_elim*MAX($A8-($AB9+1),0)),0.58) ),0),IF(AND($AD9=TRUE,OR($AA9="Concerta",$AA9="OROS"),$A8&gt;=$AB9), MIN(OROS_factor*($AC9/Poids),22) / (1+EXP(-(($A8-($AB9+4.8))))) *  IF($A8&gt;($AB9+10), EXP(-k_elim*(($A8-($AB9+10)))), 1),0)))</f>
        <v>0</v>
      </c>
      <c r="M8" s="20">
        <f>IF($AA10="IR",IF(AND($AD10=TRUE,$AA10="IR",$A8&gt;=$AB10), (IR_factor*($AC10/Poids)) *  (EXP(-k_elim*($A8-$AB10)) - EXP(-3*($A8-$AB10)))  / (EXP(-k_elim*1.8)-EXP(-3*1.8)),0),IF($AA10="XR",IF(AND($AD10=TRUE,$AA10="XR",$A8&gt;=$AB10), IF($AE10="Jeun",   (XR_factor_fast*($AC10/Poids)) *    (EXP(-0.5*((($A8-($AB10+2))/0.9)^2)) +     EXP(-0.5*((($A8-($AB10+7))/1.1)^2)))    * MAX(EXP(-k_elim*MAX($A8-($AB10+1),0)),0.5),   (XR_factor_fed*($AC10/Poids)) *    (EXP(-0.5*((($A8-($AB10+2))/0.9)^2)) +     EXP(-0.5*((($A8-($AB10+6))/1.1)^2)))    * MAX(EXP(-k_elim*MAX($A8-($AB10+1),0)),0.58) ),0),IF(AND($AD10=TRUE,OR($AA10="Concerta",$AA10="OROS"),$A8&gt;=$AB10), MIN(OROS_factor*($AC10/Poids),22) / (1+EXP(-(($A8-($AB10+4.8))))) *  IF($A8&gt;($AB10+10), EXP(-k_elim*(($A8-($AB10+10)))), 1),0)))</f>
        <v>0</v>
      </c>
      <c r="N8" s="32">
        <f>IF($AA11="IR",IF(AND($AD11=TRUE,$AA11="IR",$A8&gt;=$AB11), (IR_factor*($AC11/Poids)) *  (EXP(-k_elim*($A8-$AB11)) - EXP(-3*($A8-$AB11)))  / (EXP(-k_elim*1.8)-EXP(-3*1.8)),0),IF($AA11="XR",IF(AND($AD11=TRUE,$AA11="XR",$A8&gt;=$AB11), IF($AE11="Jeun",   (XR_factor_fast*($AC11/Poids)) *    (EXP(-0.5*((($A8-($AB11+2))/0.9)^2)) +     EXP(-0.5*((($A8-($AB11+7))/1.1)^2)))    * MAX(EXP(-k_elim*MAX($A8-($AB11+1),0)),0.5),   (XR_factor_fed*($AC11/Poids)) *    (EXP(-0.5*((($A8-($AB11+2))/0.9)^2)) +     EXP(-0.5*((($A8-($AB11+6))/1.1)^2)))    * MAX(EXP(-k_elim*MAX($A8-($AB11+1),0)),0.58) ),0),IF(AND($AD11=TRUE,OR($AA11="Concerta",$AA11="OROS"),$A8&gt;=$AB11), MIN(OROS_factor*($AC11/Poids),22) / (1+EXP(-(($A8-($AB11+4.8))))) *  IF($A8&gt;($AB11+10), EXP(-k_elim*(($A8-($AB11+10)))), 1),0)))</f>
        <v>0</v>
      </c>
      <c r="O8" s="32">
        <f>IF($AA12="IR",IF(AND($AD12=TRUE,$AA12="IR",$A8&gt;=$AB12), (IR_factor*($AC12/Poids)) *  (EXP(-k_elim*($A8-$AB12)) - EXP(-3*($A8-$AB12)))  / (EXP(-k_elim*1.8)-EXP(-3*1.8)),0),IF($AA12="XR",IF(AND($AD12=TRUE,$AA12="XR",$A8&gt;=$AB12), IF($AE12="Jeun",   (XR_factor_fast*($AC12/Poids)) *    (EXP(-0.5*((($A8-($AB12+2))/0.9)^2)) +     EXP(-0.5*((($A8-($AB12+7))/1.1)^2)))    * MAX(EXP(-k_elim*MAX($A8-($AB12+1),0)),0.5),   (XR_factor_fed*($AC12/Poids)) *    (EXP(-0.5*((($A8-($AB12+2))/0.9)^2)) +     EXP(-0.5*((($A8-($AB12+6))/1.1)^2)))    * MAX(EXP(-k_elim*MAX($A8-($AB12+1),0)),0.58) ),0),IF(AND($AD12=TRUE,OR($AA12="Concerta",$AA12="OROS"),$A8&gt;=$AB12), MIN(OROS_factor*($AC12/Poids),22) / (1+EXP(-(($A8-($AB12+4.8))))) *  IF($A8&gt;($AB12+10), EXP(-k_elim*(($A8-($AB12+10)))), 1),0)))</f>
        <v>0</v>
      </c>
      <c r="P8" s="32">
        <f>IF($AA13="IR",IF(AND($AD13=TRUE,$AA13="IR",$A8&gt;=$AB13), (IR_factor*($AC13/Poids)) *  (EXP(-k_elim*($A8-$AB13)) - EXP(-3*($A8-$AB13)))  / (EXP(-k_elim*1.8)-EXP(-3*1.8)),0),IF($AA13="XR",IF(AND($AD13=TRUE,$AA13="XR",$A8&gt;=$AB13), IF($AE13="Jeun",   (XR_factor_fast*($AC13/Poids)) *    (EXP(-0.5*((($A8-($AB13+2))/0.9)^2)) +     EXP(-0.5*((($A8-($AB13+7))/1.1)^2)))    * MAX(EXP(-k_elim*MAX($A8-($AB13+1),0)),0.5),   (XR_factor_fed*($AC13/Poids)) *    (EXP(-0.5*((($A8-($AB13+2))/0.9)^2)) +     EXP(-0.5*((($A8-($AB13+6))/1.1)^2)))    * MAX(EXP(-k_elim*MAX($A8-($AB13+1),0)),0.58) ),0),IF(AND($AD13=TRUE,OR($AA13="Concerta",$AA13="OROS"),$A8&gt;=$AB13), MIN(OROS_factor*($AC13/Poids),22) / (1+EXP(-(($A8-($AB13+4.8))))) *  IF($A8&gt;($AB13+10), EXP(-k_elim*(($A8-($AB13+10)))), 1),0)))</f>
        <v>0</v>
      </c>
      <c r="Z8">
        <v>8</v>
      </c>
      <c r="AA8" s="21" t="str">
        <f>Inputs!C39</f>
        <v>IR</v>
      </c>
      <c r="AB8" s="21">
        <f>Inputs!D39</f>
        <v>10</v>
      </c>
      <c r="AC8" s="21">
        <f>Inputs!E39</f>
        <v>0</v>
      </c>
      <c r="AD8" s="21" t="b">
        <f>Inputs!F39</f>
        <v>1</v>
      </c>
      <c r="AE8" s="21" t="str">
        <f>Inputs!G39</f>
        <v>Collation</v>
      </c>
      <c r="AO8">
        <v>5</v>
      </c>
    </row>
    <row r="9" spans="1:45">
      <c r="A9" s="17">
        <v>6.3499999999999988</v>
      </c>
      <c r="B9" s="18">
        <f t="shared" si="0"/>
        <v>0</v>
      </c>
      <c r="C9" s="20">
        <f t="shared" si="1"/>
        <v>0</v>
      </c>
      <c r="D9" s="32">
        <f t="shared" si="2"/>
        <v>0</v>
      </c>
      <c r="E9" s="18">
        <f>IF($AA2="IR",IF(AND($AD2=TRUE,$AA2="IR",$A9&gt;=$AB2), (IR_factor*($AC2/Poids)) *  (EXP(-k_elim*($A9-$AB2)) - EXP(-3*($A9-$AB2)))  / (EXP(-k_elim*1.8)-EXP(-3*1.8)),0),IF($AA2="XR",IF(AND($AD2=TRUE,$AA2="XR",$A9&gt;=$AB2), IF($AE2="Jeun",   (XR_factor_fast*($AC2/Poids)) *    (EXP(-0.5*((($A9-($AB2+2))/0.9)^2)) +     EXP(-0.5*((($A9-($AB2+7))/1.1)^2)))    * MAX(EXP(-k_elim*MAX($A9-($AB2+1),0)),0.5),   (XR_factor_fed*($AC2/Poids)) *    (EXP(-0.5*((($A9-($AB2+2))/0.9)^2)) +     EXP(-0.5*((($A9-($AB2+6))/1.1)^2)))    * MAX(EXP(-k_elim*MAX($A9-($AB2+1),0)),0.58) ),0),IF(AND($AD2=TRUE,OR($AA2="Concerta",$AA2="OROS"),$A9&gt;=$AB2), MIN(OROS_factor*($AC2/Poids),22) / (1+EXP(-(($A9-($AB2+4.8))))) *  IF($A9&gt;($AB2+10), EXP(-k_elim*(($A9-($AB2+10)))), 1),0)))</f>
        <v>0</v>
      </c>
      <c r="F9" s="18">
        <f>IF($AA3="IR",IF(AND($AD3=TRUE,$AA3="IR",$A9&gt;=$AB3), (IR_factor*($AC3/Poids)) *  (EXP(-k_elim*($A9-$AB3)) - EXP(-3*($A9-$AB3)))  / (EXP(-k_elim*1.8)-EXP(-3*1.8)),0),IF($AA3="XR",IF(AND($AD3=TRUE,$AA3="XR",$A9&gt;=$AB3), IF($AE3="Jeun",   (XR_factor_fast*($AC3/Poids)) *    (EXP(-0.5*((($A9-($AB3+2))/0.9)^2)) +     EXP(-0.5*((($A9-($AB3+7))/1.1)^2)))    * MAX(EXP(-k_elim*MAX($A9-($AB3+1),0)),0.5),   (XR_factor_fed*($AC3/Poids)) *    (EXP(-0.5*((($A9-($AB3+2))/0.9)^2)) +     EXP(-0.5*((($A9-($AB3+6))/1.1)^2)))    * MAX(EXP(-k_elim*MAX($A9-($AB3+1),0)),0.58) ),0),IF(AND($AD3=TRUE,OR($AA3="Concerta",$AA3="OROS"),$A9&gt;=$AB3), MIN(OROS_factor*($AC3/Poids),22) / (1+EXP(-(($A9-($AB3+4.8))))) *  IF($A9&gt;($AB3+10), EXP(-k_elim*(($A9-($AB3+10)))), 1),0)))</f>
        <v>0</v>
      </c>
      <c r="G9" s="18">
        <f>IF($AA4="IR",IF(AND($AD4=TRUE,$AA4="IR",$A9&gt;=$AB4), (IR_factor*($AC4/Poids)) *  (EXP(-k_elim*($A9-$AB4)) - EXP(-3*($A9-$AB4)))  / (EXP(-k_elim*1.8)-EXP(-3*1.8)),0),IF($AA4="XR",IF(AND($AD4=TRUE,$AA4="XR",$A9&gt;=$AB4), IF($AE4="Jeun",   (XR_factor_fast*($AC4/Poids)) *    (EXP(-0.5*((($A9-($AB4+2))/0.9)^2)) +     EXP(-0.5*((($A9-($AB4+7))/1.1)^2)))    * MAX(EXP(-k_elim*MAX($A9-($AB4+1),0)),0.5),   (XR_factor_fed*($AC4/Poids)) *    (EXP(-0.5*((($A9-($AB4+2))/0.9)^2)) +     EXP(-0.5*((($A9-($AB4+6))/1.1)^2)))    * MAX(EXP(-k_elim*MAX($A9-($AB4+1),0)),0.58) ),0),IF(AND($AD4=TRUE,OR($AA4="Concerta",$AA4="OROS"),$A9&gt;=$AB4), MIN(OROS_factor*($AC4/Poids),22) / (1+EXP(-(($A9-($AB4+4.8))))) *  IF($A9&gt;($AB4+10), EXP(-k_elim*(($A9-($AB4+10)))), 1),0)))</f>
        <v>0</v>
      </c>
      <c r="H9" s="18">
        <f>IF($AA5="IR",IF(AND($AD5=TRUE,$AA5="IR",$A9&gt;=$AB5), (IR_factor*($AC5/Poids)) *  (EXP(-k_elim*($A9-$AB5)) - EXP(-3*($A9-$AB5)))  / (EXP(-k_elim*1.8)-EXP(-3*1.8)),0),IF($AA5="XR",IF(AND($AD5=TRUE,$AA5="XR",$A9&gt;=$AB5), IF($AE5="Jeun",   (XR_factor_fast*($AC5/Poids)) *    (EXP(-0.5*((($A9-($AB5+2))/0.9)^2)) +     EXP(-0.5*((($A9-($AB5+7))/1.1)^2)))    * MAX(EXP(-k_elim*MAX($A9-($AB5+1),0)),0.5),   (XR_factor_fed*($AC5/Poids)) *    (EXP(-0.5*((($A9-($AB5+2))/0.9)^2)) +     EXP(-0.5*((($A9-($AB5+6))/1.1)^2)))    * MAX(EXP(-k_elim*MAX($A9-($AB5+1),0)),0.58) ),0),IF(AND($AD5=TRUE,OR($AA5="Concerta",$AA5="OROS"),$A9&gt;=$AB5), MIN(OROS_factor*($AC5/Poids),22) / (1+EXP(-(($A9-($AB5+4.8))))) *  IF($A9&gt;($AB5+10), EXP(-k_elim*(($A9-($AB5+10)))), 1),0)))</f>
        <v>0</v>
      </c>
      <c r="I9" s="20">
        <f>IF($AA6="IR",IF(AND($AD6=TRUE,$AA6="IR",$A9&gt;=$AB6), (IR_factor*($AC6/Poids)) *  (EXP(-k_elim*($A9-$AB6)) - EXP(-3*($A9-$AB6)))  / (EXP(-k_elim*1.8)-EXP(-3*1.8)),0),IF($AA6="XR",IF(AND($AD6=TRUE,$AA6="XR",$A9&gt;=$AB6), IF($AE6="Jeun",   (XR_factor_fast*($AC6/Poids)) *    (EXP(-0.5*((($A9-($AB6+2))/0.9)^2)) +     EXP(-0.5*((($A9-($AB6+7))/1.1)^2)))    * MAX(EXP(-k_elim*MAX($A9-($AB6+1),0)),0.5),   (XR_factor_fed*($AC6/Poids)) *    (EXP(-0.5*((($A9-($AB6+2))/0.9)^2)) +     EXP(-0.5*((($A9-($AB6+6))/1.1)^2)))    * MAX(EXP(-k_elim*MAX($A9-($AB6+1),0)),0.58) ),0),IF(AND($AD6=TRUE,OR($AA6="Concerta",$AA6="OROS"),$A9&gt;=$AB6), MIN(OROS_factor*($AC6/Poids),22) / (1+EXP(-(($A9-($AB6+4.8))))) *  IF($A9&gt;($AB6+10), EXP(-k_elim*(($A9-($AB6+10)))), 1),0)))</f>
        <v>0</v>
      </c>
      <c r="J9" s="20">
        <f>IF($AA7="IR",IF(AND($AD7=TRUE,$AA7="IR",$A9&gt;=$AB7), (IR_factor*($AC7/Poids)) *  (EXP(-k_elim*($A9-$AB7)) - EXP(-3*($A9-$AB7)))  / (EXP(-k_elim*1.8)-EXP(-3*1.8)),0),IF($AA7="XR",IF(AND($AD7=TRUE,$AA7="XR",$A9&gt;=$AB7), IF($AE7="Jeun",   (XR_factor_fast*($AC7/Poids)) *    (EXP(-0.5*((($A9-($AB7+2))/0.9)^2)) +     EXP(-0.5*((($A9-($AB7+7))/1.1)^2)))    * MAX(EXP(-k_elim*MAX($A9-($AB7+1),0)),0.5),   (XR_factor_fed*($AC7/Poids)) *    (EXP(-0.5*((($A9-($AB7+2))/0.9)^2)) +     EXP(-0.5*((($A9-($AB7+6))/1.1)^2)))    * MAX(EXP(-k_elim*MAX($A9-($AB7+1),0)),0.58) ),0),IF(AND($AD7=TRUE,OR($AA7="Concerta",$AA7="OROS"),$A9&gt;=$AB7), MIN(OROS_factor*($AC7/Poids),22) / (1+EXP(-(($A9-($AB7+4.8))))) *  IF($A9&gt;($AB7+10), EXP(-k_elim*(($A9-($AB7+10)))), 1),0)))</f>
        <v>0</v>
      </c>
      <c r="K9" s="20">
        <f>IF($AA8="IR",IF(AND($AD8=TRUE,$AA8="IR",$A9&gt;=$AB8), (IR_factor*($AC8/Poids)) *  (EXP(-k_elim*($A9-$AB8)) - EXP(-3*($A9-$AB8)))  / (EXP(-k_elim*1.8)-EXP(-3*1.8)),0),IF($AA8="XR",IF(AND($AD8=TRUE,$AA8="XR",$A9&gt;=$AB8), IF($AE8="Jeun",   (XR_factor_fast*($AC8/Poids)) *    (EXP(-0.5*((($A9-($AB8+2))/0.9)^2)) +     EXP(-0.5*((($A9-($AB8+7))/1.1)^2)))    * MAX(EXP(-k_elim*MAX($A9-($AB8+1),0)),0.5),   (XR_factor_fed*($AC8/Poids)) *    (EXP(-0.5*((($A9-($AB8+2))/0.9)^2)) +     EXP(-0.5*((($A9-($AB8+6))/1.1)^2)))    * MAX(EXP(-k_elim*MAX($A9-($AB8+1),0)),0.58) ),0),IF(AND($AD8=TRUE,OR($AA8="Concerta",$AA8="OROS"),$A9&gt;=$AB8), MIN(OROS_factor*($AC8/Poids),22) / (1+EXP(-(($A9-($AB8+4.8))))) *  IF($A9&gt;($AB8+10), EXP(-k_elim*(($A9-($AB8+10)))), 1),0)))</f>
        <v>0</v>
      </c>
      <c r="L9" s="20">
        <f>IF($AA9="IR",IF(AND($AD9=TRUE,$AA9="IR",$A9&gt;=$AB9), (IR_factor*($AC9/Poids)) *  (EXP(-k_elim*($A9-$AB9)) - EXP(-3*($A9-$AB9)))  / (EXP(-k_elim*1.8)-EXP(-3*1.8)),0),IF($AA9="XR",IF(AND($AD9=TRUE,$AA9="XR",$A9&gt;=$AB9), IF($AE9="Jeun",   (XR_factor_fast*($AC9/Poids)) *    (EXP(-0.5*((($A9-($AB9+2))/0.9)^2)) +     EXP(-0.5*((($A9-($AB9+7))/1.1)^2)))    * MAX(EXP(-k_elim*MAX($A9-($AB9+1),0)),0.5),   (XR_factor_fed*($AC9/Poids)) *    (EXP(-0.5*((($A9-($AB9+2))/0.9)^2)) +     EXP(-0.5*((($A9-($AB9+6))/1.1)^2)))    * MAX(EXP(-k_elim*MAX($A9-($AB9+1),0)),0.58) ),0),IF(AND($AD9=TRUE,OR($AA9="Concerta",$AA9="OROS"),$A9&gt;=$AB9), MIN(OROS_factor*($AC9/Poids),22) / (1+EXP(-(($A9-($AB9+4.8))))) *  IF($A9&gt;($AB9+10), EXP(-k_elim*(($A9-($AB9+10)))), 1),0)))</f>
        <v>0</v>
      </c>
      <c r="M9" s="20">
        <f>IF($AA10="IR",IF(AND($AD10=TRUE,$AA10="IR",$A9&gt;=$AB10), (IR_factor*($AC10/Poids)) *  (EXP(-k_elim*($A9-$AB10)) - EXP(-3*($A9-$AB10)))  / (EXP(-k_elim*1.8)-EXP(-3*1.8)),0),IF($AA10="XR",IF(AND($AD10=TRUE,$AA10="XR",$A9&gt;=$AB10), IF($AE10="Jeun",   (XR_factor_fast*($AC10/Poids)) *    (EXP(-0.5*((($A9-($AB10+2))/0.9)^2)) +     EXP(-0.5*((($A9-($AB10+7))/1.1)^2)))    * MAX(EXP(-k_elim*MAX($A9-($AB10+1),0)),0.5),   (XR_factor_fed*($AC10/Poids)) *    (EXP(-0.5*((($A9-($AB10+2))/0.9)^2)) +     EXP(-0.5*((($A9-($AB10+6))/1.1)^2)))    * MAX(EXP(-k_elim*MAX($A9-($AB10+1),0)),0.58) ),0),IF(AND($AD10=TRUE,OR($AA10="Concerta",$AA10="OROS"),$A9&gt;=$AB10), MIN(OROS_factor*($AC10/Poids),22) / (1+EXP(-(($A9-($AB10+4.8))))) *  IF($A9&gt;($AB10+10), EXP(-k_elim*(($A9-($AB10+10)))), 1),0)))</f>
        <v>0</v>
      </c>
      <c r="N9" s="32">
        <f>IF($AA11="IR",IF(AND($AD11=TRUE,$AA11="IR",$A9&gt;=$AB11), (IR_factor*($AC11/Poids)) *  (EXP(-k_elim*($A9-$AB11)) - EXP(-3*($A9-$AB11)))  / (EXP(-k_elim*1.8)-EXP(-3*1.8)),0),IF($AA11="XR",IF(AND($AD11=TRUE,$AA11="XR",$A9&gt;=$AB11), IF($AE11="Jeun",   (XR_factor_fast*($AC11/Poids)) *    (EXP(-0.5*((($A9-($AB11+2))/0.9)^2)) +     EXP(-0.5*((($A9-($AB11+7))/1.1)^2)))    * MAX(EXP(-k_elim*MAX($A9-($AB11+1),0)),0.5),   (XR_factor_fed*($AC11/Poids)) *    (EXP(-0.5*((($A9-($AB11+2))/0.9)^2)) +     EXP(-0.5*((($A9-($AB11+6))/1.1)^2)))    * MAX(EXP(-k_elim*MAX($A9-($AB11+1),0)),0.58) ),0),IF(AND($AD11=TRUE,OR($AA11="Concerta",$AA11="OROS"),$A9&gt;=$AB11), MIN(OROS_factor*($AC11/Poids),22) / (1+EXP(-(($A9-($AB11+4.8))))) *  IF($A9&gt;($AB11+10), EXP(-k_elim*(($A9-($AB11+10)))), 1),0)))</f>
        <v>0</v>
      </c>
      <c r="O9" s="32">
        <f>IF($AA12="IR",IF(AND($AD12=TRUE,$AA12="IR",$A9&gt;=$AB12), (IR_factor*($AC12/Poids)) *  (EXP(-k_elim*($A9-$AB12)) - EXP(-3*($A9-$AB12)))  / (EXP(-k_elim*1.8)-EXP(-3*1.8)),0),IF($AA12="XR",IF(AND($AD12=TRUE,$AA12="XR",$A9&gt;=$AB12), IF($AE12="Jeun",   (XR_factor_fast*($AC12/Poids)) *    (EXP(-0.5*((($A9-($AB12+2))/0.9)^2)) +     EXP(-0.5*((($A9-($AB12+7))/1.1)^2)))    * MAX(EXP(-k_elim*MAX($A9-($AB12+1),0)),0.5),   (XR_factor_fed*($AC12/Poids)) *    (EXP(-0.5*((($A9-($AB12+2))/0.9)^2)) +     EXP(-0.5*((($A9-($AB12+6))/1.1)^2)))    * MAX(EXP(-k_elim*MAX($A9-($AB12+1),0)),0.58) ),0),IF(AND($AD12=TRUE,OR($AA12="Concerta",$AA12="OROS"),$A9&gt;=$AB12), MIN(OROS_factor*($AC12/Poids),22) / (1+EXP(-(($A9-($AB12+4.8))))) *  IF($A9&gt;($AB12+10), EXP(-k_elim*(($A9-($AB12+10)))), 1),0)))</f>
        <v>0</v>
      </c>
      <c r="P9" s="32">
        <f>IF($AA13="IR",IF(AND($AD13=TRUE,$AA13="IR",$A9&gt;=$AB13), (IR_factor*($AC13/Poids)) *  (EXP(-k_elim*($A9-$AB13)) - EXP(-3*($A9-$AB13)))  / (EXP(-k_elim*1.8)-EXP(-3*1.8)),0),IF($AA13="XR",IF(AND($AD13=TRUE,$AA13="XR",$A9&gt;=$AB13), IF($AE13="Jeun",   (XR_factor_fast*($AC13/Poids)) *    (EXP(-0.5*((($A9-($AB13+2))/0.9)^2)) +     EXP(-0.5*((($A9-($AB13+7))/1.1)^2)))    * MAX(EXP(-k_elim*MAX($A9-($AB13+1),0)),0.5),   (XR_factor_fed*($AC13/Poids)) *    (EXP(-0.5*((($A9-($AB13+2))/0.9)^2)) +     EXP(-0.5*((($A9-($AB13+6))/1.1)^2)))    * MAX(EXP(-k_elim*MAX($A9-($AB13+1),0)),0.58) ),0),IF(AND($AD13=TRUE,OR($AA13="Concerta",$AA13="OROS"),$A9&gt;=$AB13), MIN(OROS_factor*($AC13/Poids),22) / (1+EXP(-(($A9-($AB13+4.8))))) *  IF($A9&gt;($AB13+10), EXP(-k_elim*(($A9-($AB13+10)))), 1),0)))</f>
        <v>0</v>
      </c>
      <c r="Z9">
        <v>9</v>
      </c>
      <c r="AA9" s="21" t="str">
        <f>Inputs!C40</f>
        <v>IR</v>
      </c>
      <c r="AB9" s="21">
        <f>Inputs!D40</f>
        <v>12</v>
      </c>
      <c r="AC9" s="21">
        <f>Inputs!E40</f>
        <v>0</v>
      </c>
      <c r="AD9" s="21" t="b">
        <f>Inputs!F40</f>
        <v>1</v>
      </c>
      <c r="AE9" s="21" t="str">
        <f>Inputs!G40</f>
        <v>Repas</v>
      </c>
      <c r="AO9">
        <v>5</v>
      </c>
    </row>
    <row r="10" spans="1:45">
      <c r="A10" s="17">
        <v>6.3999999999999986</v>
      </c>
      <c r="B10" s="18">
        <f t="shared" si="0"/>
        <v>0</v>
      </c>
      <c r="C10" s="20">
        <f t="shared" si="1"/>
        <v>0</v>
      </c>
      <c r="D10" s="32">
        <f t="shared" si="2"/>
        <v>0</v>
      </c>
      <c r="E10" s="18">
        <f>IF($AA2="IR",IF(AND($AD2=TRUE,$AA2="IR",$A10&gt;=$AB2), (IR_factor*($AC2/Poids)) *  (EXP(-k_elim*($A10-$AB2)) - EXP(-3*($A10-$AB2)))  / (EXP(-k_elim*1.8)-EXP(-3*1.8)),0),IF($AA2="XR",IF(AND($AD2=TRUE,$AA2="XR",$A10&gt;=$AB2), IF($AE2="Jeun",   (XR_factor_fast*($AC2/Poids)) *    (EXP(-0.5*((($A10-($AB2+2))/0.9)^2)) +     EXP(-0.5*((($A10-($AB2+7))/1.1)^2)))    * MAX(EXP(-k_elim*MAX($A10-($AB2+1),0)),0.5),   (XR_factor_fed*($AC2/Poids)) *    (EXP(-0.5*((($A10-($AB2+2))/0.9)^2)) +     EXP(-0.5*((($A10-($AB2+6))/1.1)^2)))    * MAX(EXP(-k_elim*MAX($A10-($AB2+1),0)),0.58) ),0),IF(AND($AD2=TRUE,OR($AA2="Concerta",$AA2="OROS"),$A10&gt;=$AB2), MIN(OROS_factor*($AC2/Poids),22) / (1+EXP(-(($A10-($AB2+4.8))))) *  IF($A10&gt;($AB2+10), EXP(-k_elim*(($A10-($AB2+10)))), 1),0)))</f>
        <v>0</v>
      </c>
      <c r="F10" s="18">
        <f>IF($AA3="IR",IF(AND($AD3=TRUE,$AA3="IR",$A10&gt;=$AB3), (IR_factor*($AC3/Poids)) *  (EXP(-k_elim*($A10-$AB3)) - EXP(-3*($A10-$AB3)))  / (EXP(-k_elim*1.8)-EXP(-3*1.8)),0),IF($AA3="XR",IF(AND($AD3=TRUE,$AA3="XR",$A10&gt;=$AB3), IF($AE3="Jeun",   (XR_factor_fast*($AC3/Poids)) *    (EXP(-0.5*((($A10-($AB3+2))/0.9)^2)) +     EXP(-0.5*((($A10-($AB3+7))/1.1)^2)))    * MAX(EXP(-k_elim*MAX($A10-($AB3+1),0)),0.5),   (XR_factor_fed*($AC3/Poids)) *    (EXP(-0.5*((($A10-($AB3+2))/0.9)^2)) +     EXP(-0.5*((($A10-($AB3+6))/1.1)^2)))    * MAX(EXP(-k_elim*MAX($A10-($AB3+1),0)),0.58) ),0),IF(AND($AD3=TRUE,OR($AA3="Concerta",$AA3="OROS"),$A10&gt;=$AB3), MIN(OROS_factor*($AC3/Poids),22) / (1+EXP(-(($A10-($AB3+4.8))))) *  IF($A10&gt;($AB3+10), EXP(-k_elim*(($A10-($AB3+10)))), 1),0)))</f>
        <v>0</v>
      </c>
      <c r="G10" s="18">
        <f>IF($AA4="IR",IF(AND($AD4=TRUE,$AA4="IR",$A10&gt;=$AB4), (IR_factor*($AC4/Poids)) *  (EXP(-k_elim*($A10-$AB4)) - EXP(-3*($A10-$AB4)))  / (EXP(-k_elim*1.8)-EXP(-3*1.8)),0),IF($AA4="XR",IF(AND($AD4=TRUE,$AA4="XR",$A10&gt;=$AB4), IF($AE4="Jeun",   (XR_factor_fast*($AC4/Poids)) *    (EXP(-0.5*((($A10-($AB4+2))/0.9)^2)) +     EXP(-0.5*((($A10-($AB4+7))/1.1)^2)))    * MAX(EXP(-k_elim*MAX($A10-($AB4+1),0)),0.5),   (XR_factor_fed*($AC4/Poids)) *    (EXP(-0.5*((($A10-($AB4+2))/0.9)^2)) +     EXP(-0.5*((($A10-($AB4+6))/1.1)^2)))    * MAX(EXP(-k_elim*MAX($A10-($AB4+1),0)),0.58) ),0),IF(AND($AD4=TRUE,OR($AA4="Concerta",$AA4="OROS"),$A10&gt;=$AB4), MIN(OROS_factor*($AC4/Poids),22) / (1+EXP(-(($A10-($AB4+4.8))))) *  IF($A10&gt;($AB4+10), EXP(-k_elim*(($A10-($AB4+10)))), 1),0)))</f>
        <v>0</v>
      </c>
      <c r="H10" s="18">
        <f>IF($AA5="IR",IF(AND($AD5=TRUE,$AA5="IR",$A10&gt;=$AB5), (IR_factor*($AC5/Poids)) *  (EXP(-k_elim*($A10-$AB5)) - EXP(-3*($A10-$AB5)))  / (EXP(-k_elim*1.8)-EXP(-3*1.8)),0),IF($AA5="XR",IF(AND($AD5=TRUE,$AA5="XR",$A10&gt;=$AB5), IF($AE5="Jeun",   (XR_factor_fast*($AC5/Poids)) *    (EXP(-0.5*((($A10-($AB5+2))/0.9)^2)) +     EXP(-0.5*((($A10-($AB5+7))/1.1)^2)))    * MAX(EXP(-k_elim*MAX($A10-($AB5+1),0)),0.5),   (XR_factor_fed*($AC5/Poids)) *    (EXP(-0.5*((($A10-($AB5+2))/0.9)^2)) +     EXP(-0.5*((($A10-($AB5+6))/1.1)^2)))    * MAX(EXP(-k_elim*MAX($A10-($AB5+1),0)),0.58) ),0),IF(AND($AD5=TRUE,OR($AA5="Concerta",$AA5="OROS"),$A10&gt;=$AB5), MIN(OROS_factor*($AC5/Poids),22) / (1+EXP(-(($A10-($AB5+4.8))))) *  IF($A10&gt;($AB5+10), EXP(-k_elim*(($A10-($AB5+10)))), 1),0)))</f>
        <v>0</v>
      </c>
      <c r="I10" s="20">
        <f>IF($AA6="IR",IF(AND($AD6=TRUE,$AA6="IR",$A10&gt;=$AB6), (IR_factor*($AC6/Poids)) *  (EXP(-k_elim*($A10-$AB6)) - EXP(-3*($A10-$AB6)))  / (EXP(-k_elim*1.8)-EXP(-3*1.8)),0),IF($AA6="XR",IF(AND($AD6=TRUE,$AA6="XR",$A10&gt;=$AB6), IF($AE6="Jeun",   (XR_factor_fast*($AC6/Poids)) *    (EXP(-0.5*((($A10-($AB6+2))/0.9)^2)) +     EXP(-0.5*((($A10-($AB6+7))/1.1)^2)))    * MAX(EXP(-k_elim*MAX($A10-($AB6+1),0)),0.5),   (XR_factor_fed*($AC6/Poids)) *    (EXP(-0.5*((($A10-($AB6+2))/0.9)^2)) +     EXP(-0.5*((($A10-($AB6+6))/1.1)^2)))    * MAX(EXP(-k_elim*MAX($A10-($AB6+1),0)),0.58) ),0),IF(AND($AD6=TRUE,OR($AA6="Concerta",$AA6="OROS"),$A10&gt;=$AB6), MIN(OROS_factor*($AC6/Poids),22) / (1+EXP(-(($A10-($AB6+4.8))))) *  IF($A10&gt;($AB6+10), EXP(-k_elim*(($A10-($AB6+10)))), 1),0)))</f>
        <v>0</v>
      </c>
      <c r="J10" s="20">
        <f>IF($AA7="IR",IF(AND($AD7=TRUE,$AA7="IR",$A10&gt;=$AB7), (IR_factor*($AC7/Poids)) *  (EXP(-k_elim*($A10-$AB7)) - EXP(-3*($A10-$AB7)))  / (EXP(-k_elim*1.8)-EXP(-3*1.8)),0),IF($AA7="XR",IF(AND($AD7=TRUE,$AA7="XR",$A10&gt;=$AB7), IF($AE7="Jeun",   (XR_factor_fast*($AC7/Poids)) *    (EXP(-0.5*((($A10-($AB7+2))/0.9)^2)) +     EXP(-0.5*((($A10-($AB7+7))/1.1)^2)))    * MAX(EXP(-k_elim*MAX($A10-($AB7+1),0)),0.5),   (XR_factor_fed*($AC7/Poids)) *    (EXP(-0.5*((($A10-($AB7+2))/0.9)^2)) +     EXP(-0.5*((($A10-($AB7+6))/1.1)^2)))    * MAX(EXP(-k_elim*MAX($A10-($AB7+1),0)),0.58) ),0),IF(AND($AD7=TRUE,OR($AA7="Concerta",$AA7="OROS"),$A10&gt;=$AB7), MIN(OROS_factor*($AC7/Poids),22) / (1+EXP(-(($A10-($AB7+4.8))))) *  IF($A10&gt;($AB7+10), EXP(-k_elim*(($A10-($AB7+10)))), 1),0)))</f>
        <v>0</v>
      </c>
      <c r="K10" s="20">
        <f>IF($AA8="IR",IF(AND($AD8=TRUE,$AA8="IR",$A10&gt;=$AB8), (IR_factor*($AC8/Poids)) *  (EXP(-k_elim*($A10-$AB8)) - EXP(-3*($A10-$AB8)))  / (EXP(-k_elim*1.8)-EXP(-3*1.8)),0),IF($AA8="XR",IF(AND($AD8=TRUE,$AA8="XR",$A10&gt;=$AB8), IF($AE8="Jeun",   (XR_factor_fast*($AC8/Poids)) *    (EXP(-0.5*((($A10-($AB8+2))/0.9)^2)) +     EXP(-0.5*((($A10-($AB8+7))/1.1)^2)))    * MAX(EXP(-k_elim*MAX($A10-($AB8+1),0)),0.5),   (XR_factor_fed*($AC8/Poids)) *    (EXP(-0.5*((($A10-($AB8+2))/0.9)^2)) +     EXP(-0.5*((($A10-($AB8+6))/1.1)^2)))    * MAX(EXP(-k_elim*MAX($A10-($AB8+1),0)),0.58) ),0),IF(AND($AD8=TRUE,OR($AA8="Concerta",$AA8="OROS"),$A10&gt;=$AB8), MIN(OROS_factor*($AC8/Poids),22) / (1+EXP(-(($A10-($AB8+4.8))))) *  IF($A10&gt;($AB8+10), EXP(-k_elim*(($A10-($AB8+10)))), 1),0)))</f>
        <v>0</v>
      </c>
      <c r="L10" s="20">
        <f>IF($AA9="IR",IF(AND($AD9=TRUE,$AA9="IR",$A10&gt;=$AB9), (IR_factor*($AC9/Poids)) *  (EXP(-k_elim*($A10-$AB9)) - EXP(-3*($A10-$AB9)))  / (EXP(-k_elim*1.8)-EXP(-3*1.8)),0),IF($AA9="XR",IF(AND($AD9=TRUE,$AA9="XR",$A10&gt;=$AB9), IF($AE9="Jeun",   (XR_factor_fast*($AC9/Poids)) *    (EXP(-0.5*((($A10-($AB9+2))/0.9)^2)) +     EXP(-0.5*((($A10-($AB9+7))/1.1)^2)))    * MAX(EXP(-k_elim*MAX($A10-($AB9+1),0)),0.5),   (XR_factor_fed*($AC9/Poids)) *    (EXP(-0.5*((($A10-($AB9+2))/0.9)^2)) +     EXP(-0.5*((($A10-($AB9+6))/1.1)^2)))    * MAX(EXP(-k_elim*MAX($A10-($AB9+1),0)),0.58) ),0),IF(AND($AD9=TRUE,OR($AA9="Concerta",$AA9="OROS"),$A10&gt;=$AB9), MIN(OROS_factor*($AC9/Poids),22) / (1+EXP(-(($A10-($AB9+4.8))))) *  IF($A10&gt;($AB9+10), EXP(-k_elim*(($A10-($AB9+10)))), 1),0)))</f>
        <v>0</v>
      </c>
      <c r="M10" s="20">
        <f>IF($AA10="IR",IF(AND($AD10=TRUE,$AA10="IR",$A10&gt;=$AB10), (IR_factor*($AC10/Poids)) *  (EXP(-k_elim*($A10-$AB10)) - EXP(-3*($A10-$AB10)))  / (EXP(-k_elim*1.8)-EXP(-3*1.8)),0),IF($AA10="XR",IF(AND($AD10=TRUE,$AA10="XR",$A10&gt;=$AB10), IF($AE10="Jeun",   (XR_factor_fast*($AC10/Poids)) *    (EXP(-0.5*((($A10-($AB10+2))/0.9)^2)) +     EXP(-0.5*((($A10-($AB10+7))/1.1)^2)))    * MAX(EXP(-k_elim*MAX($A10-($AB10+1),0)),0.5),   (XR_factor_fed*($AC10/Poids)) *    (EXP(-0.5*((($A10-($AB10+2))/0.9)^2)) +     EXP(-0.5*((($A10-($AB10+6))/1.1)^2)))    * MAX(EXP(-k_elim*MAX($A10-($AB10+1),0)),0.58) ),0),IF(AND($AD10=TRUE,OR($AA10="Concerta",$AA10="OROS"),$A10&gt;=$AB10), MIN(OROS_factor*($AC10/Poids),22) / (1+EXP(-(($A10-($AB10+4.8))))) *  IF($A10&gt;($AB10+10), EXP(-k_elim*(($A10-($AB10+10)))), 1),0)))</f>
        <v>0</v>
      </c>
      <c r="N10" s="32">
        <f>IF($AA11="IR",IF(AND($AD11=TRUE,$AA11="IR",$A10&gt;=$AB11), (IR_factor*($AC11/Poids)) *  (EXP(-k_elim*($A10-$AB11)) - EXP(-3*($A10-$AB11)))  / (EXP(-k_elim*1.8)-EXP(-3*1.8)),0),IF($AA11="XR",IF(AND($AD11=TRUE,$AA11="XR",$A10&gt;=$AB11), IF($AE11="Jeun",   (XR_factor_fast*($AC11/Poids)) *    (EXP(-0.5*((($A10-($AB11+2))/0.9)^2)) +     EXP(-0.5*((($A10-($AB11+7))/1.1)^2)))    * MAX(EXP(-k_elim*MAX($A10-($AB11+1),0)),0.5),   (XR_factor_fed*($AC11/Poids)) *    (EXP(-0.5*((($A10-($AB11+2))/0.9)^2)) +     EXP(-0.5*((($A10-($AB11+6))/1.1)^2)))    * MAX(EXP(-k_elim*MAX($A10-($AB11+1),0)),0.58) ),0),IF(AND($AD11=TRUE,OR($AA11="Concerta",$AA11="OROS"),$A10&gt;=$AB11), MIN(OROS_factor*($AC11/Poids),22) / (1+EXP(-(($A10-($AB11+4.8))))) *  IF($A10&gt;($AB11+10), EXP(-k_elim*(($A10-($AB11+10)))), 1),0)))</f>
        <v>0</v>
      </c>
      <c r="O10" s="32">
        <f>IF($AA12="IR",IF(AND($AD12=TRUE,$AA12="IR",$A10&gt;=$AB12), (IR_factor*($AC12/Poids)) *  (EXP(-k_elim*($A10-$AB12)) - EXP(-3*($A10-$AB12)))  / (EXP(-k_elim*1.8)-EXP(-3*1.8)),0),IF($AA12="XR",IF(AND($AD12=TRUE,$AA12="XR",$A10&gt;=$AB12), IF($AE12="Jeun",   (XR_factor_fast*($AC12/Poids)) *    (EXP(-0.5*((($A10-($AB12+2))/0.9)^2)) +     EXP(-0.5*((($A10-($AB12+7))/1.1)^2)))    * MAX(EXP(-k_elim*MAX($A10-($AB12+1),0)),0.5),   (XR_factor_fed*($AC12/Poids)) *    (EXP(-0.5*((($A10-($AB12+2))/0.9)^2)) +     EXP(-0.5*((($A10-($AB12+6))/1.1)^2)))    * MAX(EXP(-k_elim*MAX($A10-($AB12+1),0)),0.58) ),0),IF(AND($AD12=TRUE,OR($AA12="Concerta",$AA12="OROS"),$A10&gt;=$AB12), MIN(OROS_factor*($AC12/Poids),22) / (1+EXP(-(($A10-($AB12+4.8))))) *  IF($A10&gt;($AB12+10), EXP(-k_elim*(($A10-($AB12+10)))), 1),0)))</f>
        <v>0</v>
      </c>
      <c r="P10" s="32">
        <f>IF($AA13="IR",IF(AND($AD13=TRUE,$AA13="IR",$A10&gt;=$AB13), (IR_factor*($AC13/Poids)) *  (EXP(-k_elim*($A10-$AB13)) - EXP(-3*($A10-$AB13)))  / (EXP(-k_elim*1.8)-EXP(-3*1.8)),0),IF($AA13="XR",IF(AND($AD13=TRUE,$AA13="XR",$A10&gt;=$AB13), IF($AE13="Jeun",   (XR_factor_fast*($AC13/Poids)) *    (EXP(-0.5*((($A10-($AB13+2))/0.9)^2)) +     EXP(-0.5*((($A10-($AB13+7))/1.1)^2)))    * MAX(EXP(-k_elim*MAX($A10-($AB13+1),0)),0.5),   (XR_factor_fed*($AC13/Poids)) *    (EXP(-0.5*((($A10-($AB13+2))/0.9)^2)) +     EXP(-0.5*((($A10-($AB13+6))/1.1)^2)))    * MAX(EXP(-k_elim*MAX($A10-($AB13+1),0)),0.58) ),0),IF(AND($AD13=TRUE,OR($AA13="Concerta",$AA13="OROS"),$A10&gt;=$AB13), MIN(OROS_factor*($AC13/Poids),22) / (1+EXP(-(($A10-($AB13+4.8))))) *  IF($A10&gt;($AB13+10), EXP(-k_elim*(($A10-($AB13+10)))), 1),0)))</f>
        <v>0</v>
      </c>
      <c r="Z10">
        <v>10</v>
      </c>
      <c r="AA10" s="21" t="str">
        <f>Inputs!C41</f>
        <v>IR</v>
      </c>
      <c r="AB10" s="21">
        <f>Inputs!D41</f>
        <v>16</v>
      </c>
      <c r="AC10" s="21">
        <f>Inputs!E41</f>
        <v>0</v>
      </c>
      <c r="AD10" s="21" t="b">
        <f>Inputs!F41</f>
        <v>1</v>
      </c>
      <c r="AE10" s="21" t="str">
        <f>Inputs!G41</f>
        <v>Collation</v>
      </c>
      <c r="AO10">
        <v>5</v>
      </c>
    </row>
    <row r="11" spans="1:45">
      <c r="A11" s="17">
        <v>6.4499999999999984</v>
      </c>
      <c r="B11" s="18">
        <f t="shared" si="0"/>
        <v>0</v>
      </c>
      <c r="C11" s="20">
        <f t="shared" si="1"/>
        <v>0</v>
      </c>
      <c r="D11" s="32">
        <f t="shared" si="2"/>
        <v>0</v>
      </c>
      <c r="E11" s="18">
        <f>IF($AA2="IR",IF(AND($AD2=TRUE,$AA2="IR",$A11&gt;=$AB2), (IR_factor*($AC2/Poids)) *  (EXP(-k_elim*($A11-$AB2)) - EXP(-3*($A11-$AB2)))  / (EXP(-k_elim*1.8)-EXP(-3*1.8)),0),IF($AA2="XR",IF(AND($AD2=TRUE,$AA2="XR",$A11&gt;=$AB2), IF($AE2="Jeun",   (XR_factor_fast*($AC2/Poids)) *    (EXP(-0.5*((($A11-($AB2+2))/0.9)^2)) +     EXP(-0.5*((($A11-($AB2+7))/1.1)^2)))    * MAX(EXP(-k_elim*MAX($A11-($AB2+1),0)),0.5),   (XR_factor_fed*($AC2/Poids)) *    (EXP(-0.5*((($A11-($AB2+2))/0.9)^2)) +     EXP(-0.5*((($A11-($AB2+6))/1.1)^2)))    * MAX(EXP(-k_elim*MAX($A11-($AB2+1),0)),0.58) ),0),IF(AND($AD2=TRUE,OR($AA2="Concerta",$AA2="OROS"),$A11&gt;=$AB2), MIN(OROS_factor*($AC2/Poids),22) / (1+EXP(-(($A11-($AB2+4.8))))) *  IF($A11&gt;($AB2+10), EXP(-k_elim*(($A11-($AB2+10)))), 1),0)))</f>
        <v>0</v>
      </c>
      <c r="F11" s="18">
        <f>IF($AA3="IR",IF(AND($AD3=TRUE,$AA3="IR",$A11&gt;=$AB3), (IR_factor*($AC3/Poids)) *  (EXP(-k_elim*($A11-$AB3)) - EXP(-3*($A11-$AB3)))  / (EXP(-k_elim*1.8)-EXP(-3*1.8)),0),IF($AA3="XR",IF(AND($AD3=TRUE,$AA3="XR",$A11&gt;=$AB3), IF($AE3="Jeun",   (XR_factor_fast*($AC3/Poids)) *    (EXP(-0.5*((($A11-($AB3+2))/0.9)^2)) +     EXP(-0.5*((($A11-($AB3+7))/1.1)^2)))    * MAX(EXP(-k_elim*MAX($A11-($AB3+1),0)),0.5),   (XR_factor_fed*($AC3/Poids)) *    (EXP(-0.5*((($A11-($AB3+2))/0.9)^2)) +     EXP(-0.5*((($A11-($AB3+6))/1.1)^2)))    * MAX(EXP(-k_elim*MAX($A11-($AB3+1),0)),0.58) ),0),IF(AND($AD3=TRUE,OR($AA3="Concerta",$AA3="OROS"),$A11&gt;=$AB3), MIN(OROS_factor*($AC3/Poids),22) / (1+EXP(-(($A11-($AB3+4.8))))) *  IF($A11&gt;($AB3+10), EXP(-k_elim*(($A11-($AB3+10)))), 1),0)))</f>
        <v>0</v>
      </c>
      <c r="G11" s="18">
        <f>IF($AA4="IR",IF(AND($AD4=TRUE,$AA4="IR",$A11&gt;=$AB4), (IR_factor*($AC4/Poids)) *  (EXP(-k_elim*($A11-$AB4)) - EXP(-3*($A11-$AB4)))  / (EXP(-k_elim*1.8)-EXP(-3*1.8)),0),IF($AA4="XR",IF(AND($AD4=TRUE,$AA4="XR",$A11&gt;=$AB4), IF($AE4="Jeun",   (XR_factor_fast*($AC4/Poids)) *    (EXP(-0.5*((($A11-($AB4+2))/0.9)^2)) +     EXP(-0.5*((($A11-($AB4+7))/1.1)^2)))    * MAX(EXP(-k_elim*MAX($A11-($AB4+1),0)),0.5),   (XR_factor_fed*($AC4/Poids)) *    (EXP(-0.5*((($A11-($AB4+2))/0.9)^2)) +     EXP(-0.5*((($A11-($AB4+6))/1.1)^2)))    * MAX(EXP(-k_elim*MAX($A11-($AB4+1),0)),0.58) ),0),IF(AND($AD4=TRUE,OR($AA4="Concerta",$AA4="OROS"),$A11&gt;=$AB4), MIN(OROS_factor*($AC4/Poids),22) / (1+EXP(-(($A11-($AB4+4.8))))) *  IF($A11&gt;($AB4+10), EXP(-k_elim*(($A11-($AB4+10)))), 1),0)))</f>
        <v>0</v>
      </c>
      <c r="H11" s="18">
        <f>IF($AA5="IR",IF(AND($AD5=TRUE,$AA5="IR",$A11&gt;=$AB5), (IR_factor*($AC5/Poids)) *  (EXP(-k_elim*($A11-$AB5)) - EXP(-3*($A11-$AB5)))  / (EXP(-k_elim*1.8)-EXP(-3*1.8)),0),IF($AA5="XR",IF(AND($AD5=TRUE,$AA5="XR",$A11&gt;=$AB5), IF($AE5="Jeun",   (XR_factor_fast*($AC5/Poids)) *    (EXP(-0.5*((($A11-($AB5+2))/0.9)^2)) +     EXP(-0.5*((($A11-($AB5+7))/1.1)^2)))    * MAX(EXP(-k_elim*MAX($A11-($AB5+1),0)),0.5),   (XR_factor_fed*($AC5/Poids)) *    (EXP(-0.5*((($A11-($AB5+2))/0.9)^2)) +     EXP(-0.5*((($A11-($AB5+6))/1.1)^2)))    * MAX(EXP(-k_elim*MAX($A11-($AB5+1),0)),0.58) ),0),IF(AND($AD5=TRUE,OR($AA5="Concerta",$AA5="OROS"),$A11&gt;=$AB5), MIN(OROS_factor*($AC5/Poids),22) / (1+EXP(-(($A11-($AB5+4.8))))) *  IF($A11&gt;($AB5+10), EXP(-k_elim*(($A11-($AB5+10)))), 1),0)))</f>
        <v>0</v>
      </c>
      <c r="I11" s="20">
        <f>IF($AA6="IR",IF(AND($AD6=TRUE,$AA6="IR",$A11&gt;=$AB6), (IR_factor*($AC6/Poids)) *  (EXP(-k_elim*($A11-$AB6)) - EXP(-3*($A11-$AB6)))  / (EXP(-k_elim*1.8)-EXP(-3*1.8)),0),IF($AA6="XR",IF(AND($AD6=TRUE,$AA6="XR",$A11&gt;=$AB6), IF($AE6="Jeun",   (XR_factor_fast*($AC6/Poids)) *    (EXP(-0.5*((($A11-($AB6+2))/0.9)^2)) +     EXP(-0.5*((($A11-($AB6+7))/1.1)^2)))    * MAX(EXP(-k_elim*MAX($A11-($AB6+1),0)),0.5),   (XR_factor_fed*($AC6/Poids)) *    (EXP(-0.5*((($A11-($AB6+2))/0.9)^2)) +     EXP(-0.5*((($A11-($AB6+6))/1.1)^2)))    * MAX(EXP(-k_elim*MAX($A11-($AB6+1),0)),0.58) ),0),IF(AND($AD6=TRUE,OR($AA6="Concerta",$AA6="OROS"),$A11&gt;=$AB6), MIN(OROS_factor*($AC6/Poids),22) / (1+EXP(-(($A11-($AB6+4.8))))) *  IF($A11&gt;($AB6+10), EXP(-k_elim*(($A11-($AB6+10)))), 1),0)))</f>
        <v>0</v>
      </c>
      <c r="J11" s="20">
        <f>IF($AA7="IR",IF(AND($AD7=TRUE,$AA7="IR",$A11&gt;=$AB7), (IR_factor*($AC7/Poids)) *  (EXP(-k_elim*($A11-$AB7)) - EXP(-3*($A11-$AB7)))  / (EXP(-k_elim*1.8)-EXP(-3*1.8)),0),IF($AA7="XR",IF(AND($AD7=TRUE,$AA7="XR",$A11&gt;=$AB7), IF($AE7="Jeun",   (XR_factor_fast*($AC7/Poids)) *    (EXP(-0.5*((($A11-($AB7+2))/0.9)^2)) +     EXP(-0.5*((($A11-($AB7+7))/1.1)^2)))    * MAX(EXP(-k_elim*MAX($A11-($AB7+1),0)),0.5),   (XR_factor_fed*($AC7/Poids)) *    (EXP(-0.5*((($A11-($AB7+2))/0.9)^2)) +     EXP(-0.5*((($A11-($AB7+6))/1.1)^2)))    * MAX(EXP(-k_elim*MAX($A11-($AB7+1),0)),0.58) ),0),IF(AND($AD7=TRUE,OR($AA7="Concerta",$AA7="OROS"),$A11&gt;=$AB7), MIN(OROS_factor*($AC7/Poids),22) / (1+EXP(-(($A11-($AB7+4.8))))) *  IF($A11&gt;($AB7+10), EXP(-k_elim*(($A11-($AB7+10)))), 1),0)))</f>
        <v>0</v>
      </c>
      <c r="K11" s="20">
        <f>IF($AA8="IR",IF(AND($AD8=TRUE,$AA8="IR",$A11&gt;=$AB8), (IR_factor*($AC8/Poids)) *  (EXP(-k_elim*($A11-$AB8)) - EXP(-3*($A11-$AB8)))  / (EXP(-k_elim*1.8)-EXP(-3*1.8)),0),IF($AA8="XR",IF(AND($AD8=TRUE,$AA8="XR",$A11&gt;=$AB8), IF($AE8="Jeun",   (XR_factor_fast*($AC8/Poids)) *    (EXP(-0.5*((($A11-($AB8+2))/0.9)^2)) +     EXP(-0.5*((($A11-($AB8+7))/1.1)^2)))    * MAX(EXP(-k_elim*MAX($A11-($AB8+1),0)),0.5),   (XR_factor_fed*($AC8/Poids)) *    (EXP(-0.5*((($A11-($AB8+2))/0.9)^2)) +     EXP(-0.5*((($A11-($AB8+6))/1.1)^2)))    * MAX(EXP(-k_elim*MAX($A11-($AB8+1),0)),0.58) ),0),IF(AND($AD8=TRUE,OR($AA8="Concerta",$AA8="OROS"),$A11&gt;=$AB8), MIN(OROS_factor*($AC8/Poids),22) / (1+EXP(-(($A11-($AB8+4.8))))) *  IF($A11&gt;($AB8+10), EXP(-k_elim*(($A11-($AB8+10)))), 1),0)))</f>
        <v>0</v>
      </c>
      <c r="L11" s="20">
        <f>IF($AA9="IR",IF(AND($AD9=TRUE,$AA9="IR",$A11&gt;=$AB9), (IR_factor*($AC9/Poids)) *  (EXP(-k_elim*($A11-$AB9)) - EXP(-3*($A11-$AB9)))  / (EXP(-k_elim*1.8)-EXP(-3*1.8)),0),IF($AA9="XR",IF(AND($AD9=TRUE,$AA9="XR",$A11&gt;=$AB9), IF($AE9="Jeun",   (XR_factor_fast*($AC9/Poids)) *    (EXP(-0.5*((($A11-($AB9+2))/0.9)^2)) +     EXP(-0.5*((($A11-($AB9+7))/1.1)^2)))    * MAX(EXP(-k_elim*MAX($A11-($AB9+1),0)),0.5),   (XR_factor_fed*($AC9/Poids)) *    (EXP(-0.5*((($A11-($AB9+2))/0.9)^2)) +     EXP(-0.5*((($A11-($AB9+6))/1.1)^2)))    * MAX(EXP(-k_elim*MAX($A11-($AB9+1),0)),0.58) ),0),IF(AND($AD9=TRUE,OR($AA9="Concerta",$AA9="OROS"),$A11&gt;=$AB9), MIN(OROS_factor*($AC9/Poids),22) / (1+EXP(-(($A11-($AB9+4.8))))) *  IF($A11&gt;($AB9+10), EXP(-k_elim*(($A11-($AB9+10)))), 1),0)))</f>
        <v>0</v>
      </c>
      <c r="M11" s="20">
        <f>IF($AA10="IR",IF(AND($AD10=TRUE,$AA10="IR",$A11&gt;=$AB10), (IR_factor*($AC10/Poids)) *  (EXP(-k_elim*($A11-$AB10)) - EXP(-3*($A11-$AB10)))  / (EXP(-k_elim*1.8)-EXP(-3*1.8)),0),IF($AA10="XR",IF(AND($AD10=TRUE,$AA10="XR",$A11&gt;=$AB10), IF($AE10="Jeun",   (XR_factor_fast*($AC10/Poids)) *    (EXP(-0.5*((($A11-($AB10+2))/0.9)^2)) +     EXP(-0.5*((($A11-($AB10+7))/1.1)^2)))    * MAX(EXP(-k_elim*MAX($A11-($AB10+1),0)),0.5),   (XR_factor_fed*($AC10/Poids)) *    (EXP(-0.5*((($A11-($AB10+2))/0.9)^2)) +     EXP(-0.5*((($A11-($AB10+6))/1.1)^2)))    * MAX(EXP(-k_elim*MAX($A11-($AB10+1),0)),0.58) ),0),IF(AND($AD10=TRUE,OR($AA10="Concerta",$AA10="OROS"),$A11&gt;=$AB10), MIN(OROS_factor*($AC10/Poids),22) / (1+EXP(-(($A11-($AB10+4.8))))) *  IF($A11&gt;($AB10+10), EXP(-k_elim*(($A11-($AB10+10)))), 1),0)))</f>
        <v>0</v>
      </c>
      <c r="N11" s="32">
        <f>IF($AA11="IR",IF(AND($AD11=TRUE,$AA11="IR",$A11&gt;=$AB11), (IR_factor*($AC11/Poids)) *  (EXP(-k_elim*($A11-$AB11)) - EXP(-3*($A11-$AB11)))  / (EXP(-k_elim*1.8)-EXP(-3*1.8)),0),IF($AA11="XR",IF(AND($AD11=TRUE,$AA11="XR",$A11&gt;=$AB11), IF($AE11="Jeun",   (XR_factor_fast*($AC11/Poids)) *    (EXP(-0.5*((($A11-($AB11+2))/0.9)^2)) +     EXP(-0.5*((($A11-($AB11+7))/1.1)^2)))    * MAX(EXP(-k_elim*MAX($A11-($AB11+1),0)),0.5),   (XR_factor_fed*($AC11/Poids)) *    (EXP(-0.5*((($A11-($AB11+2))/0.9)^2)) +     EXP(-0.5*((($A11-($AB11+6))/1.1)^2)))    * MAX(EXP(-k_elim*MAX($A11-($AB11+1),0)),0.58) ),0),IF(AND($AD11=TRUE,OR($AA11="Concerta",$AA11="OROS"),$A11&gt;=$AB11), MIN(OROS_factor*($AC11/Poids),22) / (1+EXP(-(($A11-($AB11+4.8))))) *  IF($A11&gt;($AB11+10), EXP(-k_elim*(($A11-($AB11+10)))), 1),0)))</f>
        <v>0</v>
      </c>
      <c r="O11" s="32">
        <f>IF($AA12="IR",IF(AND($AD12=TRUE,$AA12="IR",$A11&gt;=$AB12), (IR_factor*($AC12/Poids)) *  (EXP(-k_elim*($A11-$AB12)) - EXP(-3*($A11-$AB12)))  / (EXP(-k_elim*1.8)-EXP(-3*1.8)),0),IF($AA12="XR",IF(AND($AD12=TRUE,$AA12="XR",$A11&gt;=$AB12), IF($AE12="Jeun",   (XR_factor_fast*($AC12/Poids)) *    (EXP(-0.5*((($A11-($AB12+2))/0.9)^2)) +     EXP(-0.5*((($A11-($AB12+7))/1.1)^2)))    * MAX(EXP(-k_elim*MAX($A11-($AB12+1),0)),0.5),   (XR_factor_fed*($AC12/Poids)) *    (EXP(-0.5*((($A11-($AB12+2))/0.9)^2)) +     EXP(-0.5*((($A11-($AB12+6))/1.1)^2)))    * MAX(EXP(-k_elim*MAX($A11-($AB12+1),0)),0.58) ),0),IF(AND($AD12=TRUE,OR($AA12="Concerta",$AA12="OROS"),$A11&gt;=$AB12), MIN(OROS_factor*($AC12/Poids),22) / (1+EXP(-(($A11-($AB12+4.8))))) *  IF($A11&gt;($AB12+10), EXP(-k_elim*(($A11-($AB12+10)))), 1),0)))</f>
        <v>0</v>
      </c>
      <c r="P11" s="32">
        <f>IF($AA13="IR",IF(AND($AD13=TRUE,$AA13="IR",$A11&gt;=$AB13), (IR_factor*($AC13/Poids)) *  (EXP(-k_elim*($A11-$AB13)) - EXP(-3*($A11-$AB13)))  / (EXP(-k_elim*1.8)-EXP(-3*1.8)),0),IF($AA13="XR",IF(AND($AD13=TRUE,$AA13="XR",$A11&gt;=$AB13), IF($AE13="Jeun",   (XR_factor_fast*($AC13/Poids)) *    (EXP(-0.5*((($A11-($AB13+2))/0.9)^2)) +     EXP(-0.5*((($A11-($AB13+7))/1.1)^2)))    * MAX(EXP(-k_elim*MAX($A11-($AB13+1),0)),0.5),   (XR_factor_fed*($AC13/Poids)) *    (EXP(-0.5*((($A11-($AB13+2))/0.9)^2)) +     EXP(-0.5*((($A11-($AB13+6))/1.1)^2)))    * MAX(EXP(-k_elim*MAX($A11-($AB13+1),0)),0.58) ),0),IF(AND($AD13=TRUE,OR($AA13="Concerta",$AA13="OROS"),$A11&gt;=$AB13), MIN(OROS_factor*($AC13/Poids),22) / (1+EXP(-(($A11-($AB13+4.8))))) *  IF($A11&gt;($AB13+10), EXP(-k_elim*(($A11-($AB13+10)))), 1),0)))</f>
        <v>0</v>
      </c>
      <c r="Z11">
        <v>11</v>
      </c>
      <c r="AA11" s="22" t="str">
        <f>Inputs!C42</f>
        <v>Concerta</v>
      </c>
      <c r="AB11" s="22">
        <f>Inputs!D42</f>
        <v>7</v>
      </c>
      <c r="AC11" s="22">
        <f>Inputs!E42</f>
        <v>0</v>
      </c>
      <c r="AD11" s="22" t="b">
        <f>Inputs!F42</f>
        <v>1</v>
      </c>
      <c r="AE11" s="22" t="str">
        <f>Inputs!G42</f>
        <v>Collation</v>
      </c>
      <c r="AO11">
        <v>5</v>
      </c>
    </row>
    <row r="12" spans="1:45">
      <c r="A12" s="17">
        <v>6.4999999999999982</v>
      </c>
      <c r="B12" s="18">
        <f t="shared" si="0"/>
        <v>0</v>
      </c>
      <c r="C12" s="20">
        <f t="shared" si="1"/>
        <v>0</v>
      </c>
      <c r="D12" s="32">
        <f t="shared" si="2"/>
        <v>0</v>
      </c>
      <c r="E12" s="18">
        <f>IF($AA2="IR",IF(AND($AD2=TRUE,$AA2="IR",$A12&gt;=$AB2), (IR_factor*($AC2/Poids)) *  (EXP(-k_elim*($A12-$AB2)) - EXP(-3*($A12-$AB2)))  / (EXP(-k_elim*1.8)-EXP(-3*1.8)),0),IF($AA2="XR",IF(AND($AD2=TRUE,$AA2="XR",$A12&gt;=$AB2), IF($AE2="Jeun",   (XR_factor_fast*($AC2/Poids)) *    (EXP(-0.5*((($A12-($AB2+2))/0.9)^2)) +     EXP(-0.5*((($A12-($AB2+7))/1.1)^2)))    * MAX(EXP(-k_elim*MAX($A12-($AB2+1),0)),0.5),   (XR_factor_fed*($AC2/Poids)) *    (EXP(-0.5*((($A12-($AB2+2))/0.9)^2)) +     EXP(-0.5*((($A12-($AB2+6))/1.1)^2)))    * MAX(EXP(-k_elim*MAX($A12-($AB2+1),0)),0.58) ),0),IF(AND($AD2=TRUE,OR($AA2="Concerta",$AA2="OROS"),$A12&gt;=$AB2), MIN(OROS_factor*($AC2/Poids),22) / (1+EXP(-(($A12-($AB2+4.8))))) *  IF($A12&gt;($AB2+10), EXP(-k_elim*(($A12-($AB2+10)))), 1),0)))</f>
        <v>0</v>
      </c>
      <c r="F12" s="18">
        <f>IF($AA3="IR",IF(AND($AD3=TRUE,$AA3="IR",$A12&gt;=$AB3), (IR_factor*($AC3/Poids)) *  (EXP(-k_elim*($A12-$AB3)) - EXP(-3*($A12-$AB3)))  / (EXP(-k_elim*1.8)-EXP(-3*1.8)),0),IF($AA3="XR",IF(AND($AD3=TRUE,$AA3="XR",$A12&gt;=$AB3), IF($AE3="Jeun",   (XR_factor_fast*($AC3/Poids)) *    (EXP(-0.5*((($A12-($AB3+2))/0.9)^2)) +     EXP(-0.5*((($A12-($AB3+7))/1.1)^2)))    * MAX(EXP(-k_elim*MAX($A12-($AB3+1),0)),0.5),   (XR_factor_fed*($AC3/Poids)) *    (EXP(-0.5*((($A12-($AB3+2))/0.9)^2)) +     EXP(-0.5*((($A12-($AB3+6))/1.1)^2)))    * MAX(EXP(-k_elim*MAX($A12-($AB3+1),0)),0.58) ),0),IF(AND($AD3=TRUE,OR($AA3="Concerta",$AA3="OROS"),$A12&gt;=$AB3), MIN(OROS_factor*($AC3/Poids),22) / (1+EXP(-(($A12-($AB3+4.8))))) *  IF($A12&gt;($AB3+10), EXP(-k_elim*(($A12-($AB3+10)))), 1),0)))</f>
        <v>0</v>
      </c>
      <c r="G12" s="18">
        <f>IF($AA4="IR",IF(AND($AD4=TRUE,$AA4="IR",$A12&gt;=$AB4), (IR_factor*($AC4/Poids)) *  (EXP(-k_elim*($A12-$AB4)) - EXP(-3*($A12-$AB4)))  / (EXP(-k_elim*1.8)-EXP(-3*1.8)),0),IF($AA4="XR",IF(AND($AD4=TRUE,$AA4="XR",$A12&gt;=$AB4), IF($AE4="Jeun",   (XR_factor_fast*($AC4/Poids)) *    (EXP(-0.5*((($A12-($AB4+2))/0.9)^2)) +     EXP(-0.5*((($A12-($AB4+7))/1.1)^2)))    * MAX(EXP(-k_elim*MAX($A12-($AB4+1),0)),0.5),   (XR_factor_fed*($AC4/Poids)) *    (EXP(-0.5*((($A12-($AB4+2))/0.9)^2)) +     EXP(-0.5*((($A12-($AB4+6))/1.1)^2)))    * MAX(EXP(-k_elim*MAX($A12-($AB4+1),0)),0.58) ),0),IF(AND($AD4=TRUE,OR($AA4="Concerta",$AA4="OROS"),$A12&gt;=$AB4), MIN(OROS_factor*($AC4/Poids),22) / (1+EXP(-(($A12-($AB4+4.8))))) *  IF($A12&gt;($AB4+10), EXP(-k_elim*(($A12-($AB4+10)))), 1),0)))</f>
        <v>0</v>
      </c>
      <c r="H12" s="18">
        <f>IF($AA5="IR",IF(AND($AD5=TRUE,$AA5="IR",$A12&gt;=$AB5), (IR_factor*($AC5/Poids)) *  (EXP(-k_elim*($A12-$AB5)) - EXP(-3*($A12-$AB5)))  / (EXP(-k_elim*1.8)-EXP(-3*1.8)),0),IF($AA5="XR",IF(AND($AD5=TRUE,$AA5="XR",$A12&gt;=$AB5), IF($AE5="Jeun",   (XR_factor_fast*($AC5/Poids)) *    (EXP(-0.5*((($A12-($AB5+2))/0.9)^2)) +     EXP(-0.5*((($A12-($AB5+7))/1.1)^2)))    * MAX(EXP(-k_elim*MAX($A12-($AB5+1),0)),0.5),   (XR_factor_fed*($AC5/Poids)) *    (EXP(-0.5*((($A12-($AB5+2))/0.9)^2)) +     EXP(-0.5*((($A12-($AB5+6))/1.1)^2)))    * MAX(EXP(-k_elim*MAX($A12-($AB5+1),0)),0.58) ),0),IF(AND($AD5=TRUE,OR($AA5="Concerta",$AA5="OROS"),$A12&gt;=$AB5), MIN(OROS_factor*($AC5/Poids),22) / (1+EXP(-(($A12-($AB5+4.8))))) *  IF($A12&gt;($AB5+10), EXP(-k_elim*(($A12-($AB5+10)))), 1),0)))</f>
        <v>0</v>
      </c>
      <c r="I12" s="20">
        <f>IF($AA6="IR",IF(AND($AD6=TRUE,$AA6="IR",$A12&gt;=$AB6), (IR_factor*($AC6/Poids)) *  (EXP(-k_elim*($A12-$AB6)) - EXP(-3*($A12-$AB6)))  / (EXP(-k_elim*1.8)-EXP(-3*1.8)),0),IF($AA6="XR",IF(AND($AD6=TRUE,$AA6="XR",$A12&gt;=$AB6), IF($AE6="Jeun",   (XR_factor_fast*($AC6/Poids)) *    (EXP(-0.5*((($A12-($AB6+2))/0.9)^2)) +     EXP(-0.5*((($A12-($AB6+7))/1.1)^2)))    * MAX(EXP(-k_elim*MAX($A12-($AB6+1),0)),0.5),   (XR_factor_fed*($AC6/Poids)) *    (EXP(-0.5*((($A12-($AB6+2))/0.9)^2)) +     EXP(-0.5*((($A12-($AB6+6))/1.1)^2)))    * MAX(EXP(-k_elim*MAX($A12-($AB6+1),0)),0.58) ),0),IF(AND($AD6=TRUE,OR($AA6="Concerta",$AA6="OROS"),$A12&gt;=$AB6), MIN(OROS_factor*($AC6/Poids),22) / (1+EXP(-(($A12-($AB6+4.8))))) *  IF($A12&gt;($AB6+10), EXP(-k_elim*(($A12-($AB6+10)))), 1),0)))</f>
        <v>0</v>
      </c>
      <c r="J12" s="20">
        <f>IF($AA7="IR",IF(AND($AD7=TRUE,$AA7="IR",$A12&gt;=$AB7), (IR_factor*($AC7/Poids)) *  (EXP(-k_elim*($A12-$AB7)) - EXP(-3*($A12-$AB7)))  / (EXP(-k_elim*1.8)-EXP(-3*1.8)),0),IF($AA7="XR",IF(AND($AD7=TRUE,$AA7="XR",$A12&gt;=$AB7), IF($AE7="Jeun",   (XR_factor_fast*($AC7/Poids)) *    (EXP(-0.5*((($A12-($AB7+2))/0.9)^2)) +     EXP(-0.5*((($A12-($AB7+7))/1.1)^2)))    * MAX(EXP(-k_elim*MAX($A12-($AB7+1),0)),0.5),   (XR_factor_fed*($AC7/Poids)) *    (EXP(-0.5*((($A12-($AB7+2))/0.9)^2)) +     EXP(-0.5*((($A12-($AB7+6))/1.1)^2)))    * MAX(EXP(-k_elim*MAX($A12-($AB7+1),0)),0.58) ),0),IF(AND($AD7=TRUE,OR($AA7="Concerta",$AA7="OROS"),$A12&gt;=$AB7), MIN(OROS_factor*($AC7/Poids),22) / (1+EXP(-(($A12-($AB7+4.8))))) *  IF($A12&gt;($AB7+10), EXP(-k_elim*(($A12-($AB7+10)))), 1),0)))</f>
        <v>0</v>
      </c>
      <c r="K12" s="20">
        <f>IF($AA8="IR",IF(AND($AD8=TRUE,$AA8="IR",$A12&gt;=$AB8), (IR_factor*($AC8/Poids)) *  (EXP(-k_elim*($A12-$AB8)) - EXP(-3*($A12-$AB8)))  / (EXP(-k_elim*1.8)-EXP(-3*1.8)),0),IF($AA8="XR",IF(AND($AD8=TRUE,$AA8="XR",$A12&gt;=$AB8), IF($AE8="Jeun",   (XR_factor_fast*($AC8/Poids)) *    (EXP(-0.5*((($A12-($AB8+2))/0.9)^2)) +     EXP(-0.5*((($A12-($AB8+7))/1.1)^2)))    * MAX(EXP(-k_elim*MAX($A12-($AB8+1),0)),0.5),   (XR_factor_fed*($AC8/Poids)) *    (EXP(-0.5*((($A12-($AB8+2))/0.9)^2)) +     EXP(-0.5*((($A12-($AB8+6))/1.1)^2)))    * MAX(EXP(-k_elim*MAX($A12-($AB8+1),0)),0.58) ),0),IF(AND($AD8=TRUE,OR($AA8="Concerta",$AA8="OROS"),$A12&gt;=$AB8), MIN(OROS_factor*($AC8/Poids),22) / (1+EXP(-(($A12-($AB8+4.8))))) *  IF($A12&gt;($AB8+10), EXP(-k_elim*(($A12-($AB8+10)))), 1),0)))</f>
        <v>0</v>
      </c>
      <c r="L12" s="20">
        <f>IF($AA9="IR",IF(AND($AD9=TRUE,$AA9="IR",$A12&gt;=$AB9), (IR_factor*($AC9/Poids)) *  (EXP(-k_elim*($A12-$AB9)) - EXP(-3*($A12-$AB9)))  / (EXP(-k_elim*1.8)-EXP(-3*1.8)),0),IF($AA9="XR",IF(AND($AD9=TRUE,$AA9="XR",$A12&gt;=$AB9), IF($AE9="Jeun",   (XR_factor_fast*($AC9/Poids)) *    (EXP(-0.5*((($A12-($AB9+2))/0.9)^2)) +     EXP(-0.5*((($A12-($AB9+7))/1.1)^2)))    * MAX(EXP(-k_elim*MAX($A12-($AB9+1),0)),0.5),   (XR_factor_fed*($AC9/Poids)) *    (EXP(-0.5*((($A12-($AB9+2))/0.9)^2)) +     EXP(-0.5*((($A12-($AB9+6))/1.1)^2)))    * MAX(EXP(-k_elim*MAX($A12-($AB9+1),0)),0.58) ),0),IF(AND($AD9=TRUE,OR($AA9="Concerta",$AA9="OROS"),$A12&gt;=$AB9), MIN(OROS_factor*($AC9/Poids),22) / (1+EXP(-(($A12-($AB9+4.8))))) *  IF($A12&gt;($AB9+10), EXP(-k_elim*(($A12-($AB9+10)))), 1),0)))</f>
        <v>0</v>
      </c>
      <c r="M12" s="20">
        <f>IF($AA10="IR",IF(AND($AD10=TRUE,$AA10="IR",$A12&gt;=$AB10), (IR_factor*($AC10/Poids)) *  (EXP(-k_elim*($A12-$AB10)) - EXP(-3*($A12-$AB10)))  / (EXP(-k_elim*1.8)-EXP(-3*1.8)),0),IF($AA10="XR",IF(AND($AD10=TRUE,$AA10="XR",$A12&gt;=$AB10), IF($AE10="Jeun",   (XR_factor_fast*($AC10/Poids)) *    (EXP(-0.5*((($A12-($AB10+2))/0.9)^2)) +     EXP(-0.5*((($A12-($AB10+7))/1.1)^2)))    * MAX(EXP(-k_elim*MAX($A12-($AB10+1),0)),0.5),   (XR_factor_fed*($AC10/Poids)) *    (EXP(-0.5*((($A12-($AB10+2))/0.9)^2)) +     EXP(-0.5*((($A12-($AB10+6))/1.1)^2)))    * MAX(EXP(-k_elim*MAX($A12-($AB10+1),0)),0.58) ),0),IF(AND($AD10=TRUE,OR($AA10="Concerta",$AA10="OROS"),$A12&gt;=$AB10), MIN(OROS_factor*($AC10/Poids),22) / (1+EXP(-(($A12-($AB10+4.8))))) *  IF($A12&gt;($AB10+10), EXP(-k_elim*(($A12-($AB10+10)))), 1),0)))</f>
        <v>0</v>
      </c>
      <c r="N12" s="32">
        <f>IF($AA11="IR",IF(AND($AD11=TRUE,$AA11="IR",$A12&gt;=$AB11), (IR_factor*($AC11/Poids)) *  (EXP(-k_elim*($A12-$AB11)) - EXP(-3*($A12-$AB11)))  / (EXP(-k_elim*1.8)-EXP(-3*1.8)),0),IF($AA11="XR",IF(AND($AD11=TRUE,$AA11="XR",$A12&gt;=$AB11), IF($AE11="Jeun",   (XR_factor_fast*($AC11/Poids)) *    (EXP(-0.5*((($A12-($AB11+2))/0.9)^2)) +     EXP(-0.5*((($A12-($AB11+7))/1.1)^2)))    * MAX(EXP(-k_elim*MAX($A12-($AB11+1),0)),0.5),   (XR_factor_fed*($AC11/Poids)) *    (EXP(-0.5*((($A12-($AB11+2))/0.9)^2)) +     EXP(-0.5*((($A12-($AB11+6))/1.1)^2)))    * MAX(EXP(-k_elim*MAX($A12-($AB11+1),0)),0.58) ),0),IF(AND($AD11=TRUE,OR($AA11="Concerta",$AA11="OROS"),$A12&gt;=$AB11), MIN(OROS_factor*($AC11/Poids),22) / (1+EXP(-(($A12-($AB11+4.8))))) *  IF($A12&gt;($AB11+10), EXP(-k_elim*(($A12-($AB11+10)))), 1),0)))</f>
        <v>0</v>
      </c>
      <c r="O12" s="32">
        <f>IF($AA12="IR",IF(AND($AD12=TRUE,$AA12="IR",$A12&gt;=$AB12), (IR_factor*($AC12/Poids)) *  (EXP(-k_elim*($A12-$AB12)) - EXP(-3*($A12-$AB12)))  / (EXP(-k_elim*1.8)-EXP(-3*1.8)),0),IF($AA12="XR",IF(AND($AD12=TRUE,$AA12="XR",$A12&gt;=$AB12), IF($AE12="Jeun",   (XR_factor_fast*($AC12/Poids)) *    (EXP(-0.5*((($A12-($AB12+2))/0.9)^2)) +     EXP(-0.5*((($A12-($AB12+7))/1.1)^2)))    * MAX(EXP(-k_elim*MAX($A12-($AB12+1),0)),0.5),   (XR_factor_fed*($AC12/Poids)) *    (EXP(-0.5*((($A12-($AB12+2))/0.9)^2)) +     EXP(-0.5*((($A12-($AB12+6))/1.1)^2)))    * MAX(EXP(-k_elim*MAX($A12-($AB12+1),0)),0.58) ),0),IF(AND($AD12=TRUE,OR($AA12="Concerta",$AA12="OROS"),$A12&gt;=$AB12), MIN(OROS_factor*($AC12/Poids),22) / (1+EXP(-(($A12-($AB12+4.8))))) *  IF($A12&gt;($AB12+10), EXP(-k_elim*(($A12-($AB12+10)))), 1),0)))</f>
        <v>0</v>
      </c>
      <c r="P12" s="32">
        <f>IF($AA13="IR",IF(AND($AD13=TRUE,$AA13="IR",$A12&gt;=$AB13), (IR_factor*($AC13/Poids)) *  (EXP(-k_elim*($A12-$AB13)) - EXP(-3*($A12-$AB13)))  / (EXP(-k_elim*1.8)-EXP(-3*1.8)),0),IF($AA13="XR",IF(AND($AD13=TRUE,$AA13="XR",$A12&gt;=$AB13), IF($AE13="Jeun",   (XR_factor_fast*($AC13/Poids)) *    (EXP(-0.5*((($A12-($AB13+2))/0.9)^2)) +     EXP(-0.5*((($A12-($AB13+7))/1.1)^2)))    * MAX(EXP(-k_elim*MAX($A12-($AB13+1),0)),0.5),   (XR_factor_fed*($AC13/Poids)) *    (EXP(-0.5*((($A12-($AB13+2))/0.9)^2)) +     EXP(-0.5*((($A12-($AB13+6))/1.1)^2)))    * MAX(EXP(-k_elim*MAX($A12-($AB13+1),0)),0.58) ),0),IF(AND($AD13=TRUE,OR($AA13="Concerta",$AA13="OROS"),$A12&gt;=$AB13), MIN(OROS_factor*($AC13/Poids),22) / (1+EXP(-(($A12-($AB13+4.8))))) *  IF($A12&gt;($AB13+10), EXP(-k_elim*(($A12-($AB13+10)))), 1),0)))</f>
        <v>0</v>
      </c>
      <c r="Z12">
        <v>12</v>
      </c>
      <c r="AA12" s="22" t="str">
        <f>Inputs!C43</f>
        <v>IR</v>
      </c>
      <c r="AB12" s="22">
        <f>Inputs!D43</f>
        <v>7</v>
      </c>
      <c r="AC12" s="22">
        <f>Inputs!E43</f>
        <v>0</v>
      </c>
      <c r="AD12" s="22" t="b">
        <f>Inputs!F43</f>
        <v>1</v>
      </c>
      <c r="AE12" s="22" t="str">
        <f>Inputs!G43</f>
        <v>Jeun</v>
      </c>
      <c r="AO12">
        <v>5</v>
      </c>
    </row>
    <row r="13" spans="1:45">
      <c r="A13" s="17">
        <v>6.549999999999998</v>
      </c>
      <c r="B13" s="18">
        <f t="shared" si="0"/>
        <v>0</v>
      </c>
      <c r="C13" s="20">
        <f t="shared" si="1"/>
        <v>0</v>
      </c>
      <c r="D13" s="32">
        <f t="shared" si="2"/>
        <v>0</v>
      </c>
      <c r="E13" s="18">
        <f>IF($AA2="IR",IF(AND($AD2=TRUE,$AA2="IR",$A13&gt;=$AB2), (IR_factor*($AC2/Poids)) *  (EXP(-k_elim*($A13-$AB2)) - EXP(-3*($A13-$AB2)))  / (EXP(-k_elim*1.8)-EXP(-3*1.8)),0),IF($AA2="XR",IF(AND($AD2=TRUE,$AA2="XR",$A13&gt;=$AB2), IF($AE2="Jeun",   (XR_factor_fast*($AC2/Poids)) *    (EXP(-0.5*((($A13-($AB2+2))/0.9)^2)) +     EXP(-0.5*((($A13-($AB2+7))/1.1)^2)))    * MAX(EXP(-k_elim*MAX($A13-($AB2+1),0)),0.5),   (XR_factor_fed*($AC2/Poids)) *    (EXP(-0.5*((($A13-($AB2+2))/0.9)^2)) +     EXP(-0.5*((($A13-($AB2+6))/1.1)^2)))    * MAX(EXP(-k_elim*MAX($A13-($AB2+1),0)),0.58) ),0),IF(AND($AD2=TRUE,OR($AA2="Concerta",$AA2="OROS"),$A13&gt;=$AB2), MIN(OROS_factor*($AC2/Poids),22) / (1+EXP(-(($A13-($AB2+4.8))))) *  IF($A13&gt;($AB2+10), EXP(-k_elim*(($A13-($AB2+10)))), 1),0)))</f>
        <v>0</v>
      </c>
      <c r="F13" s="18">
        <f>IF($AA3="IR",IF(AND($AD3=TRUE,$AA3="IR",$A13&gt;=$AB3), (IR_factor*($AC3/Poids)) *  (EXP(-k_elim*($A13-$AB3)) - EXP(-3*($A13-$AB3)))  / (EXP(-k_elim*1.8)-EXP(-3*1.8)),0),IF($AA3="XR",IF(AND($AD3=TRUE,$AA3="XR",$A13&gt;=$AB3), IF($AE3="Jeun",   (XR_factor_fast*($AC3/Poids)) *    (EXP(-0.5*((($A13-($AB3+2))/0.9)^2)) +     EXP(-0.5*((($A13-($AB3+7))/1.1)^2)))    * MAX(EXP(-k_elim*MAX($A13-($AB3+1),0)),0.5),   (XR_factor_fed*($AC3/Poids)) *    (EXP(-0.5*((($A13-($AB3+2))/0.9)^2)) +     EXP(-0.5*((($A13-($AB3+6))/1.1)^2)))    * MAX(EXP(-k_elim*MAX($A13-($AB3+1),0)),0.58) ),0),IF(AND($AD3=TRUE,OR($AA3="Concerta",$AA3="OROS"),$A13&gt;=$AB3), MIN(OROS_factor*($AC3/Poids),22) / (1+EXP(-(($A13-($AB3+4.8))))) *  IF($A13&gt;($AB3+10), EXP(-k_elim*(($A13-($AB3+10)))), 1),0)))</f>
        <v>0</v>
      </c>
      <c r="G13" s="18">
        <f>IF($AA4="IR",IF(AND($AD4=TRUE,$AA4="IR",$A13&gt;=$AB4), (IR_factor*($AC4/Poids)) *  (EXP(-k_elim*($A13-$AB4)) - EXP(-3*($A13-$AB4)))  / (EXP(-k_elim*1.8)-EXP(-3*1.8)),0),IF($AA4="XR",IF(AND($AD4=TRUE,$AA4="XR",$A13&gt;=$AB4), IF($AE4="Jeun",   (XR_factor_fast*($AC4/Poids)) *    (EXP(-0.5*((($A13-($AB4+2))/0.9)^2)) +     EXP(-0.5*((($A13-($AB4+7))/1.1)^2)))    * MAX(EXP(-k_elim*MAX($A13-($AB4+1),0)),0.5),   (XR_factor_fed*($AC4/Poids)) *    (EXP(-0.5*((($A13-($AB4+2))/0.9)^2)) +     EXP(-0.5*((($A13-($AB4+6))/1.1)^2)))    * MAX(EXP(-k_elim*MAX($A13-($AB4+1),0)),0.58) ),0),IF(AND($AD4=TRUE,OR($AA4="Concerta",$AA4="OROS"),$A13&gt;=$AB4), MIN(OROS_factor*($AC4/Poids),22) / (1+EXP(-(($A13-($AB4+4.8))))) *  IF($A13&gt;($AB4+10), EXP(-k_elim*(($A13-($AB4+10)))), 1),0)))</f>
        <v>0</v>
      </c>
      <c r="H13" s="18">
        <f>IF($AA5="IR",IF(AND($AD5=TRUE,$AA5="IR",$A13&gt;=$AB5), (IR_factor*($AC5/Poids)) *  (EXP(-k_elim*($A13-$AB5)) - EXP(-3*($A13-$AB5)))  / (EXP(-k_elim*1.8)-EXP(-3*1.8)),0),IF($AA5="XR",IF(AND($AD5=TRUE,$AA5="XR",$A13&gt;=$AB5), IF($AE5="Jeun",   (XR_factor_fast*($AC5/Poids)) *    (EXP(-0.5*((($A13-($AB5+2))/0.9)^2)) +     EXP(-0.5*((($A13-($AB5+7))/1.1)^2)))    * MAX(EXP(-k_elim*MAX($A13-($AB5+1),0)),0.5),   (XR_factor_fed*($AC5/Poids)) *    (EXP(-0.5*((($A13-($AB5+2))/0.9)^2)) +     EXP(-0.5*((($A13-($AB5+6))/1.1)^2)))    * MAX(EXP(-k_elim*MAX($A13-($AB5+1),0)),0.58) ),0),IF(AND($AD5=TRUE,OR($AA5="Concerta",$AA5="OROS"),$A13&gt;=$AB5), MIN(OROS_factor*($AC5/Poids),22) / (1+EXP(-(($A13-($AB5+4.8))))) *  IF($A13&gt;($AB5+10), EXP(-k_elim*(($A13-($AB5+10)))), 1),0)))</f>
        <v>0</v>
      </c>
      <c r="I13" s="20">
        <f>IF($AA6="IR",IF(AND($AD6=TRUE,$AA6="IR",$A13&gt;=$AB6), (IR_factor*($AC6/Poids)) *  (EXP(-k_elim*($A13-$AB6)) - EXP(-3*($A13-$AB6)))  / (EXP(-k_elim*1.8)-EXP(-3*1.8)),0),IF($AA6="XR",IF(AND($AD6=TRUE,$AA6="XR",$A13&gt;=$AB6), IF($AE6="Jeun",   (XR_factor_fast*($AC6/Poids)) *    (EXP(-0.5*((($A13-($AB6+2))/0.9)^2)) +     EXP(-0.5*((($A13-($AB6+7))/1.1)^2)))    * MAX(EXP(-k_elim*MAX($A13-($AB6+1),0)),0.5),   (XR_factor_fed*($AC6/Poids)) *    (EXP(-0.5*((($A13-($AB6+2))/0.9)^2)) +     EXP(-0.5*((($A13-($AB6+6))/1.1)^2)))    * MAX(EXP(-k_elim*MAX($A13-($AB6+1),0)),0.58) ),0),IF(AND($AD6=TRUE,OR($AA6="Concerta",$AA6="OROS"),$A13&gt;=$AB6), MIN(OROS_factor*($AC6/Poids),22) / (1+EXP(-(($A13-($AB6+4.8))))) *  IF($A13&gt;($AB6+10), EXP(-k_elim*(($A13-($AB6+10)))), 1),0)))</f>
        <v>0</v>
      </c>
      <c r="J13" s="20">
        <f>IF($AA7="IR",IF(AND($AD7=TRUE,$AA7="IR",$A13&gt;=$AB7), (IR_factor*($AC7/Poids)) *  (EXP(-k_elim*($A13-$AB7)) - EXP(-3*($A13-$AB7)))  / (EXP(-k_elim*1.8)-EXP(-3*1.8)),0),IF($AA7="XR",IF(AND($AD7=TRUE,$AA7="XR",$A13&gt;=$AB7), IF($AE7="Jeun",   (XR_factor_fast*($AC7/Poids)) *    (EXP(-0.5*((($A13-($AB7+2))/0.9)^2)) +     EXP(-0.5*((($A13-($AB7+7))/1.1)^2)))    * MAX(EXP(-k_elim*MAX($A13-($AB7+1),0)),0.5),   (XR_factor_fed*($AC7/Poids)) *    (EXP(-0.5*((($A13-($AB7+2))/0.9)^2)) +     EXP(-0.5*((($A13-($AB7+6))/1.1)^2)))    * MAX(EXP(-k_elim*MAX($A13-($AB7+1),0)),0.58) ),0),IF(AND($AD7=TRUE,OR($AA7="Concerta",$AA7="OROS"),$A13&gt;=$AB7), MIN(OROS_factor*($AC7/Poids),22) / (1+EXP(-(($A13-($AB7+4.8))))) *  IF($A13&gt;($AB7+10), EXP(-k_elim*(($A13-($AB7+10)))), 1),0)))</f>
        <v>0</v>
      </c>
      <c r="K13" s="20">
        <f>IF($AA8="IR",IF(AND($AD8=TRUE,$AA8="IR",$A13&gt;=$AB8), (IR_factor*($AC8/Poids)) *  (EXP(-k_elim*($A13-$AB8)) - EXP(-3*($A13-$AB8)))  / (EXP(-k_elim*1.8)-EXP(-3*1.8)),0),IF($AA8="XR",IF(AND($AD8=TRUE,$AA8="XR",$A13&gt;=$AB8), IF($AE8="Jeun",   (XR_factor_fast*($AC8/Poids)) *    (EXP(-0.5*((($A13-($AB8+2))/0.9)^2)) +     EXP(-0.5*((($A13-($AB8+7))/1.1)^2)))    * MAX(EXP(-k_elim*MAX($A13-($AB8+1),0)),0.5),   (XR_factor_fed*($AC8/Poids)) *    (EXP(-0.5*((($A13-($AB8+2))/0.9)^2)) +     EXP(-0.5*((($A13-($AB8+6))/1.1)^2)))    * MAX(EXP(-k_elim*MAX($A13-($AB8+1),0)),0.58) ),0),IF(AND($AD8=TRUE,OR($AA8="Concerta",$AA8="OROS"),$A13&gt;=$AB8), MIN(OROS_factor*($AC8/Poids),22) / (1+EXP(-(($A13-($AB8+4.8))))) *  IF($A13&gt;($AB8+10), EXP(-k_elim*(($A13-($AB8+10)))), 1),0)))</f>
        <v>0</v>
      </c>
      <c r="L13" s="20">
        <f>IF($AA9="IR",IF(AND($AD9=TRUE,$AA9="IR",$A13&gt;=$AB9), (IR_factor*($AC9/Poids)) *  (EXP(-k_elim*($A13-$AB9)) - EXP(-3*($A13-$AB9)))  / (EXP(-k_elim*1.8)-EXP(-3*1.8)),0),IF($AA9="XR",IF(AND($AD9=TRUE,$AA9="XR",$A13&gt;=$AB9), IF($AE9="Jeun",   (XR_factor_fast*($AC9/Poids)) *    (EXP(-0.5*((($A13-($AB9+2))/0.9)^2)) +     EXP(-0.5*((($A13-($AB9+7))/1.1)^2)))    * MAX(EXP(-k_elim*MAX($A13-($AB9+1),0)),0.5),   (XR_factor_fed*($AC9/Poids)) *    (EXP(-0.5*((($A13-($AB9+2))/0.9)^2)) +     EXP(-0.5*((($A13-($AB9+6))/1.1)^2)))    * MAX(EXP(-k_elim*MAX($A13-($AB9+1),0)),0.58) ),0),IF(AND($AD9=TRUE,OR($AA9="Concerta",$AA9="OROS"),$A13&gt;=$AB9), MIN(OROS_factor*($AC9/Poids),22) / (1+EXP(-(($A13-($AB9+4.8))))) *  IF($A13&gt;($AB9+10), EXP(-k_elim*(($A13-($AB9+10)))), 1),0)))</f>
        <v>0</v>
      </c>
      <c r="M13" s="20">
        <f>IF($AA10="IR",IF(AND($AD10=TRUE,$AA10="IR",$A13&gt;=$AB10), (IR_factor*($AC10/Poids)) *  (EXP(-k_elim*($A13-$AB10)) - EXP(-3*($A13-$AB10)))  / (EXP(-k_elim*1.8)-EXP(-3*1.8)),0),IF($AA10="XR",IF(AND($AD10=TRUE,$AA10="XR",$A13&gt;=$AB10), IF($AE10="Jeun",   (XR_factor_fast*($AC10/Poids)) *    (EXP(-0.5*((($A13-($AB10+2))/0.9)^2)) +     EXP(-0.5*((($A13-($AB10+7))/1.1)^2)))    * MAX(EXP(-k_elim*MAX($A13-($AB10+1),0)),0.5),   (XR_factor_fed*($AC10/Poids)) *    (EXP(-0.5*((($A13-($AB10+2))/0.9)^2)) +     EXP(-0.5*((($A13-($AB10+6))/1.1)^2)))    * MAX(EXP(-k_elim*MAX($A13-($AB10+1),0)),0.58) ),0),IF(AND($AD10=TRUE,OR($AA10="Concerta",$AA10="OROS"),$A13&gt;=$AB10), MIN(OROS_factor*($AC10/Poids),22) / (1+EXP(-(($A13-($AB10+4.8))))) *  IF($A13&gt;($AB10+10), EXP(-k_elim*(($A13-($AB10+10)))), 1),0)))</f>
        <v>0</v>
      </c>
      <c r="N13" s="32">
        <f>IF($AA11="IR",IF(AND($AD11=TRUE,$AA11="IR",$A13&gt;=$AB11), (IR_factor*($AC11/Poids)) *  (EXP(-k_elim*($A13-$AB11)) - EXP(-3*($A13-$AB11)))  / (EXP(-k_elim*1.8)-EXP(-3*1.8)),0),IF($AA11="XR",IF(AND($AD11=TRUE,$AA11="XR",$A13&gt;=$AB11), IF($AE11="Jeun",   (XR_factor_fast*($AC11/Poids)) *    (EXP(-0.5*((($A13-($AB11+2))/0.9)^2)) +     EXP(-0.5*((($A13-($AB11+7))/1.1)^2)))    * MAX(EXP(-k_elim*MAX($A13-($AB11+1),0)),0.5),   (XR_factor_fed*($AC11/Poids)) *    (EXP(-0.5*((($A13-($AB11+2))/0.9)^2)) +     EXP(-0.5*((($A13-($AB11+6))/1.1)^2)))    * MAX(EXP(-k_elim*MAX($A13-($AB11+1),0)),0.58) ),0),IF(AND($AD11=TRUE,OR($AA11="Concerta",$AA11="OROS"),$A13&gt;=$AB11), MIN(OROS_factor*($AC11/Poids),22) / (1+EXP(-(($A13-($AB11+4.8))))) *  IF($A13&gt;($AB11+10), EXP(-k_elim*(($A13-($AB11+10)))), 1),0)))</f>
        <v>0</v>
      </c>
      <c r="O13" s="32">
        <f>IF($AA12="IR",IF(AND($AD12=TRUE,$AA12="IR",$A13&gt;=$AB12), (IR_factor*($AC12/Poids)) *  (EXP(-k_elim*($A13-$AB12)) - EXP(-3*($A13-$AB12)))  / (EXP(-k_elim*1.8)-EXP(-3*1.8)),0),IF($AA12="XR",IF(AND($AD12=TRUE,$AA12="XR",$A13&gt;=$AB12), IF($AE12="Jeun",   (XR_factor_fast*($AC12/Poids)) *    (EXP(-0.5*((($A13-($AB12+2))/0.9)^2)) +     EXP(-0.5*((($A13-($AB12+7))/1.1)^2)))    * MAX(EXP(-k_elim*MAX($A13-($AB12+1),0)),0.5),   (XR_factor_fed*($AC12/Poids)) *    (EXP(-0.5*((($A13-($AB12+2))/0.9)^2)) +     EXP(-0.5*((($A13-($AB12+6))/1.1)^2)))    * MAX(EXP(-k_elim*MAX($A13-($AB12+1),0)),0.58) ),0),IF(AND($AD12=TRUE,OR($AA12="Concerta",$AA12="OROS"),$A13&gt;=$AB12), MIN(OROS_factor*($AC12/Poids),22) / (1+EXP(-(($A13-($AB12+4.8))))) *  IF($A13&gt;($AB12+10), EXP(-k_elim*(($A13-($AB12+10)))), 1),0)))</f>
        <v>0</v>
      </c>
      <c r="P13" s="32">
        <f>IF($AA13="IR",IF(AND($AD13=TRUE,$AA13="IR",$A13&gt;=$AB13), (IR_factor*($AC13/Poids)) *  (EXP(-k_elim*($A13-$AB13)) - EXP(-3*($A13-$AB13)))  / (EXP(-k_elim*1.8)-EXP(-3*1.8)),0),IF($AA13="XR",IF(AND($AD13=TRUE,$AA13="XR",$A13&gt;=$AB13), IF($AE13="Jeun",   (XR_factor_fast*($AC13/Poids)) *    (EXP(-0.5*((($A13-($AB13+2))/0.9)^2)) +     EXP(-0.5*((($A13-($AB13+7))/1.1)^2)))    * MAX(EXP(-k_elim*MAX($A13-($AB13+1),0)),0.5),   (XR_factor_fed*($AC13/Poids)) *    (EXP(-0.5*((($A13-($AB13+2))/0.9)^2)) +     EXP(-0.5*((($A13-($AB13+6))/1.1)^2)))    * MAX(EXP(-k_elim*MAX($A13-($AB13+1),0)),0.58) ),0),IF(AND($AD13=TRUE,OR($AA13="Concerta",$AA13="OROS"),$A13&gt;=$AB13), MIN(OROS_factor*($AC13/Poids),22) / (1+EXP(-(($A13-($AB13+4.8))))) *  IF($A13&gt;($AB13+10), EXP(-k_elim*(($A13-($AB13+10)))), 1),0)))</f>
        <v>0</v>
      </c>
      <c r="Z13">
        <v>13</v>
      </c>
      <c r="AA13" s="22" t="str">
        <f>Inputs!C44</f>
        <v>IR</v>
      </c>
      <c r="AB13" s="22">
        <f>Inputs!D44</f>
        <v>16</v>
      </c>
      <c r="AC13" s="22">
        <f>Inputs!E44</f>
        <v>0</v>
      </c>
      <c r="AD13" s="22" t="b">
        <f>Inputs!F44</f>
        <v>1</v>
      </c>
      <c r="AE13" s="22" t="str">
        <f>Inputs!G44</f>
        <v>Collation</v>
      </c>
      <c r="AO13">
        <v>5</v>
      </c>
    </row>
    <row r="14" spans="1:45">
      <c r="A14" s="17">
        <v>6.5999999999999979</v>
      </c>
      <c r="B14" s="18">
        <f t="shared" si="0"/>
        <v>0</v>
      </c>
      <c r="C14" s="20">
        <f t="shared" si="1"/>
        <v>0</v>
      </c>
      <c r="D14" s="32">
        <f t="shared" si="2"/>
        <v>0</v>
      </c>
      <c r="E14" s="18">
        <f>IF($AA2="IR",IF(AND($AD2=TRUE,$AA2="IR",$A14&gt;=$AB2), (IR_factor*($AC2/Poids)) *  (EXP(-k_elim*($A14-$AB2)) - EXP(-3*($A14-$AB2)))  / (EXP(-k_elim*1.8)-EXP(-3*1.8)),0),IF($AA2="XR",IF(AND($AD2=TRUE,$AA2="XR",$A14&gt;=$AB2), IF($AE2="Jeun",   (XR_factor_fast*($AC2/Poids)) *    (EXP(-0.5*((($A14-($AB2+2))/0.9)^2)) +     EXP(-0.5*((($A14-($AB2+7))/1.1)^2)))    * MAX(EXP(-k_elim*MAX($A14-($AB2+1),0)),0.5),   (XR_factor_fed*($AC2/Poids)) *    (EXP(-0.5*((($A14-($AB2+2))/0.9)^2)) +     EXP(-0.5*((($A14-($AB2+6))/1.1)^2)))    * MAX(EXP(-k_elim*MAX($A14-($AB2+1),0)),0.58) ),0),IF(AND($AD2=TRUE,OR($AA2="Concerta",$AA2="OROS"),$A14&gt;=$AB2), MIN(OROS_factor*($AC2/Poids),22) / (1+EXP(-(($A14-($AB2+4.8))))) *  IF($A14&gt;($AB2+10), EXP(-k_elim*(($A14-($AB2+10)))), 1),0)))</f>
        <v>0</v>
      </c>
      <c r="F14" s="18">
        <f>IF($AA3="IR",IF(AND($AD3=TRUE,$AA3="IR",$A14&gt;=$AB3), (IR_factor*($AC3/Poids)) *  (EXP(-k_elim*($A14-$AB3)) - EXP(-3*($A14-$AB3)))  / (EXP(-k_elim*1.8)-EXP(-3*1.8)),0),IF($AA3="XR",IF(AND($AD3=TRUE,$AA3="XR",$A14&gt;=$AB3), IF($AE3="Jeun",   (XR_factor_fast*($AC3/Poids)) *    (EXP(-0.5*((($A14-($AB3+2))/0.9)^2)) +     EXP(-0.5*((($A14-($AB3+7))/1.1)^2)))    * MAX(EXP(-k_elim*MAX($A14-($AB3+1),0)),0.5),   (XR_factor_fed*($AC3/Poids)) *    (EXP(-0.5*((($A14-($AB3+2))/0.9)^2)) +     EXP(-0.5*((($A14-($AB3+6))/1.1)^2)))    * MAX(EXP(-k_elim*MAX($A14-($AB3+1),0)),0.58) ),0),IF(AND($AD3=TRUE,OR($AA3="Concerta",$AA3="OROS"),$A14&gt;=$AB3), MIN(OROS_factor*($AC3/Poids),22) / (1+EXP(-(($A14-($AB3+4.8))))) *  IF($A14&gt;($AB3+10), EXP(-k_elim*(($A14-($AB3+10)))), 1),0)))</f>
        <v>0</v>
      </c>
      <c r="G14" s="18">
        <f>IF($AA4="IR",IF(AND($AD4=TRUE,$AA4="IR",$A14&gt;=$AB4), (IR_factor*($AC4/Poids)) *  (EXP(-k_elim*($A14-$AB4)) - EXP(-3*($A14-$AB4)))  / (EXP(-k_elim*1.8)-EXP(-3*1.8)),0),IF($AA4="XR",IF(AND($AD4=TRUE,$AA4="XR",$A14&gt;=$AB4), IF($AE4="Jeun",   (XR_factor_fast*($AC4/Poids)) *    (EXP(-0.5*((($A14-($AB4+2))/0.9)^2)) +     EXP(-0.5*((($A14-($AB4+7))/1.1)^2)))    * MAX(EXP(-k_elim*MAX($A14-($AB4+1),0)),0.5),   (XR_factor_fed*($AC4/Poids)) *    (EXP(-0.5*((($A14-($AB4+2))/0.9)^2)) +     EXP(-0.5*((($A14-($AB4+6))/1.1)^2)))    * MAX(EXP(-k_elim*MAX($A14-($AB4+1),0)),0.58) ),0),IF(AND($AD4=TRUE,OR($AA4="Concerta",$AA4="OROS"),$A14&gt;=$AB4), MIN(OROS_factor*($AC4/Poids),22) / (1+EXP(-(($A14-($AB4+4.8))))) *  IF($A14&gt;($AB4+10), EXP(-k_elim*(($A14-($AB4+10)))), 1),0)))</f>
        <v>0</v>
      </c>
      <c r="H14" s="18">
        <f>IF($AA5="IR",IF(AND($AD5=TRUE,$AA5="IR",$A14&gt;=$AB5), (IR_factor*($AC5/Poids)) *  (EXP(-k_elim*($A14-$AB5)) - EXP(-3*($A14-$AB5)))  / (EXP(-k_elim*1.8)-EXP(-3*1.8)),0),IF($AA5="XR",IF(AND($AD5=TRUE,$AA5="XR",$A14&gt;=$AB5), IF($AE5="Jeun",   (XR_factor_fast*($AC5/Poids)) *    (EXP(-0.5*((($A14-($AB5+2))/0.9)^2)) +     EXP(-0.5*((($A14-($AB5+7))/1.1)^2)))    * MAX(EXP(-k_elim*MAX($A14-($AB5+1),0)),0.5),   (XR_factor_fed*($AC5/Poids)) *    (EXP(-0.5*((($A14-($AB5+2))/0.9)^2)) +     EXP(-0.5*((($A14-($AB5+6))/1.1)^2)))    * MAX(EXP(-k_elim*MAX($A14-($AB5+1),0)),0.58) ),0),IF(AND($AD5=TRUE,OR($AA5="Concerta",$AA5="OROS"),$A14&gt;=$AB5), MIN(OROS_factor*($AC5/Poids),22) / (1+EXP(-(($A14-($AB5+4.8))))) *  IF($A14&gt;($AB5+10), EXP(-k_elim*(($A14-($AB5+10)))), 1),0)))</f>
        <v>0</v>
      </c>
      <c r="I14" s="20">
        <f>IF($AA6="IR",IF(AND($AD6=TRUE,$AA6="IR",$A14&gt;=$AB6), (IR_factor*($AC6/Poids)) *  (EXP(-k_elim*($A14-$AB6)) - EXP(-3*($A14-$AB6)))  / (EXP(-k_elim*1.8)-EXP(-3*1.8)),0),IF($AA6="XR",IF(AND($AD6=TRUE,$AA6="XR",$A14&gt;=$AB6), IF($AE6="Jeun",   (XR_factor_fast*($AC6/Poids)) *    (EXP(-0.5*((($A14-($AB6+2))/0.9)^2)) +     EXP(-0.5*((($A14-($AB6+7))/1.1)^2)))    * MAX(EXP(-k_elim*MAX($A14-($AB6+1),0)),0.5),   (XR_factor_fed*($AC6/Poids)) *    (EXP(-0.5*((($A14-($AB6+2))/0.9)^2)) +     EXP(-0.5*((($A14-($AB6+6))/1.1)^2)))    * MAX(EXP(-k_elim*MAX($A14-($AB6+1),0)),0.58) ),0),IF(AND($AD6=TRUE,OR($AA6="Concerta",$AA6="OROS"),$A14&gt;=$AB6), MIN(OROS_factor*($AC6/Poids),22) / (1+EXP(-(($A14-($AB6+4.8))))) *  IF($A14&gt;($AB6+10), EXP(-k_elim*(($A14-($AB6+10)))), 1),0)))</f>
        <v>0</v>
      </c>
      <c r="J14" s="20">
        <f>IF($AA7="IR",IF(AND($AD7=TRUE,$AA7="IR",$A14&gt;=$AB7), (IR_factor*($AC7/Poids)) *  (EXP(-k_elim*($A14-$AB7)) - EXP(-3*($A14-$AB7)))  / (EXP(-k_elim*1.8)-EXP(-3*1.8)),0),IF($AA7="XR",IF(AND($AD7=TRUE,$AA7="XR",$A14&gt;=$AB7), IF($AE7="Jeun",   (XR_factor_fast*($AC7/Poids)) *    (EXP(-0.5*((($A14-($AB7+2))/0.9)^2)) +     EXP(-0.5*((($A14-($AB7+7))/1.1)^2)))    * MAX(EXP(-k_elim*MAX($A14-($AB7+1),0)),0.5),   (XR_factor_fed*($AC7/Poids)) *    (EXP(-0.5*((($A14-($AB7+2))/0.9)^2)) +     EXP(-0.5*((($A14-($AB7+6))/1.1)^2)))    * MAX(EXP(-k_elim*MAX($A14-($AB7+1),0)),0.58) ),0),IF(AND($AD7=TRUE,OR($AA7="Concerta",$AA7="OROS"),$A14&gt;=$AB7), MIN(OROS_factor*($AC7/Poids),22) / (1+EXP(-(($A14-($AB7+4.8))))) *  IF($A14&gt;($AB7+10), EXP(-k_elim*(($A14-($AB7+10)))), 1),0)))</f>
        <v>0</v>
      </c>
      <c r="K14" s="20">
        <f>IF($AA8="IR",IF(AND($AD8=TRUE,$AA8="IR",$A14&gt;=$AB8), (IR_factor*($AC8/Poids)) *  (EXP(-k_elim*($A14-$AB8)) - EXP(-3*($A14-$AB8)))  / (EXP(-k_elim*1.8)-EXP(-3*1.8)),0),IF($AA8="XR",IF(AND($AD8=TRUE,$AA8="XR",$A14&gt;=$AB8), IF($AE8="Jeun",   (XR_factor_fast*($AC8/Poids)) *    (EXP(-0.5*((($A14-($AB8+2))/0.9)^2)) +     EXP(-0.5*((($A14-($AB8+7))/1.1)^2)))    * MAX(EXP(-k_elim*MAX($A14-($AB8+1),0)),0.5),   (XR_factor_fed*($AC8/Poids)) *    (EXP(-0.5*((($A14-($AB8+2))/0.9)^2)) +     EXP(-0.5*((($A14-($AB8+6))/1.1)^2)))    * MAX(EXP(-k_elim*MAX($A14-($AB8+1),0)),0.58) ),0),IF(AND($AD8=TRUE,OR($AA8="Concerta",$AA8="OROS"),$A14&gt;=$AB8), MIN(OROS_factor*($AC8/Poids),22) / (1+EXP(-(($A14-($AB8+4.8))))) *  IF($A14&gt;($AB8+10), EXP(-k_elim*(($A14-($AB8+10)))), 1),0)))</f>
        <v>0</v>
      </c>
      <c r="L14" s="20">
        <f>IF($AA9="IR",IF(AND($AD9=TRUE,$AA9="IR",$A14&gt;=$AB9), (IR_factor*($AC9/Poids)) *  (EXP(-k_elim*($A14-$AB9)) - EXP(-3*($A14-$AB9)))  / (EXP(-k_elim*1.8)-EXP(-3*1.8)),0),IF($AA9="XR",IF(AND($AD9=TRUE,$AA9="XR",$A14&gt;=$AB9), IF($AE9="Jeun",   (XR_factor_fast*($AC9/Poids)) *    (EXP(-0.5*((($A14-($AB9+2))/0.9)^2)) +     EXP(-0.5*((($A14-($AB9+7))/1.1)^2)))    * MAX(EXP(-k_elim*MAX($A14-($AB9+1),0)),0.5),   (XR_factor_fed*($AC9/Poids)) *    (EXP(-0.5*((($A14-($AB9+2))/0.9)^2)) +     EXP(-0.5*((($A14-($AB9+6))/1.1)^2)))    * MAX(EXP(-k_elim*MAX($A14-($AB9+1),0)),0.58) ),0),IF(AND($AD9=TRUE,OR($AA9="Concerta",$AA9="OROS"),$A14&gt;=$AB9), MIN(OROS_factor*($AC9/Poids),22) / (1+EXP(-(($A14-($AB9+4.8))))) *  IF($A14&gt;($AB9+10), EXP(-k_elim*(($A14-($AB9+10)))), 1),0)))</f>
        <v>0</v>
      </c>
      <c r="M14" s="20">
        <f>IF($AA10="IR",IF(AND($AD10=TRUE,$AA10="IR",$A14&gt;=$AB10), (IR_factor*($AC10/Poids)) *  (EXP(-k_elim*($A14-$AB10)) - EXP(-3*($A14-$AB10)))  / (EXP(-k_elim*1.8)-EXP(-3*1.8)),0),IF($AA10="XR",IF(AND($AD10=TRUE,$AA10="XR",$A14&gt;=$AB10), IF($AE10="Jeun",   (XR_factor_fast*($AC10/Poids)) *    (EXP(-0.5*((($A14-($AB10+2))/0.9)^2)) +     EXP(-0.5*((($A14-($AB10+7))/1.1)^2)))    * MAX(EXP(-k_elim*MAX($A14-($AB10+1),0)),0.5),   (XR_factor_fed*($AC10/Poids)) *    (EXP(-0.5*((($A14-($AB10+2))/0.9)^2)) +     EXP(-0.5*((($A14-($AB10+6))/1.1)^2)))    * MAX(EXP(-k_elim*MAX($A14-($AB10+1),0)),0.58) ),0),IF(AND($AD10=TRUE,OR($AA10="Concerta",$AA10="OROS"),$A14&gt;=$AB10), MIN(OROS_factor*($AC10/Poids),22) / (1+EXP(-(($A14-($AB10+4.8))))) *  IF($A14&gt;($AB10+10), EXP(-k_elim*(($A14-($AB10+10)))), 1),0)))</f>
        <v>0</v>
      </c>
      <c r="N14" s="32">
        <f>IF($AA11="IR",IF(AND($AD11=TRUE,$AA11="IR",$A14&gt;=$AB11), (IR_factor*($AC11/Poids)) *  (EXP(-k_elim*($A14-$AB11)) - EXP(-3*($A14-$AB11)))  / (EXP(-k_elim*1.8)-EXP(-3*1.8)),0),IF($AA11="XR",IF(AND($AD11=TRUE,$AA11="XR",$A14&gt;=$AB11), IF($AE11="Jeun",   (XR_factor_fast*($AC11/Poids)) *    (EXP(-0.5*((($A14-($AB11+2))/0.9)^2)) +     EXP(-0.5*((($A14-($AB11+7))/1.1)^2)))    * MAX(EXP(-k_elim*MAX($A14-($AB11+1),0)),0.5),   (XR_factor_fed*($AC11/Poids)) *    (EXP(-0.5*((($A14-($AB11+2))/0.9)^2)) +     EXP(-0.5*((($A14-($AB11+6))/1.1)^2)))    * MAX(EXP(-k_elim*MAX($A14-($AB11+1),0)),0.58) ),0),IF(AND($AD11=TRUE,OR($AA11="Concerta",$AA11="OROS"),$A14&gt;=$AB11), MIN(OROS_factor*($AC11/Poids),22) / (1+EXP(-(($A14-($AB11+4.8))))) *  IF($A14&gt;($AB11+10), EXP(-k_elim*(($A14-($AB11+10)))), 1),0)))</f>
        <v>0</v>
      </c>
      <c r="O14" s="32">
        <f>IF($AA12="IR",IF(AND($AD12=TRUE,$AA12="IR",$A14&gt;=$AB12), (IR_factor*($AC12/Poids)) *  (EXP(-k_elim*($A14-$AB12)) - EXP(-3*($A14-$AB12)))  / (EXP(-k_elim*1.8)-EXP(-3*1.8)),0),IF($AA12="XR",IF(AND($AD12=TRUE,$AA12="XR",$A14&gt;=$AB12), IF($AE12="Jeun",   (XR_factor_fast*($AC12/Poids)) *    (EXP(-0.5*((($A14-($AB12+2))/0.9)^2)) +     EXP(-0.5*((($A14-($AB12+7))/1.1)^2)))    * MAX(EXP(-k_elim*MAX($A14-($AB12+1),0)),0.5),   (XR_factor_fed*($AC12/Poids)) *    (EXP(-0.5*((($A14-($AB12+2))/0.9)^2)) +     EXP(-0.5*((($A14-($AB12+6))/1.1)^2)))    * MAX(EXP(-k_elim*MAX($A14-($AB12+1),0)),0.58) ),0),IF(AND($AD12=TRUE,OR($AA12="Concerta",$AA12="OROS"),$A14&gt;=$AB12), MIN(OROS_factor*($AC12/Poids),22) / (1+EXP(-(($A14-($AB12+4.8))))) *  IF($A14&gt;($AB12+10), EXP(-k_elim*(($A14-($AB12+10)))), 1),0)))</f>
        <v>0</v>
      </c>
      <c r="P14" s="32">
        <f>IF($AA13="IR",IF(AND($AD13=TRUE,$AA13="IR",$A14&gt;=$AB13), (IR_factor*($AC13/Poids)) *  (EXP(-k_elim*($A14-$AB13)) - EXP(-3*($A14-$AB13)))  / (EXP(-k_elim*1.8)-EXP(-3*1.8)),0),IF($AA13="XR",IF(AND($AD13=TRUE,$AA13="XR",$A14&gt;=$AB13), IF($AE13="Jeun",   (XR_factor_fast*($AC13/Poids)) *    (EXP(-0.5*((($A14-($AB13+2))/0.9)^2)) +     EXP(-0.5*((($A14-($AB13+7))/1.1)^2)))    * MAX(EXP(-k_elim*MAX($A14-($AB13+1),0)),0.5),   (XR_factor_fed*($AC13/Poids)) *    (EXP(-0.5*((($A14-($AB13+2))/0.9)^2)) +     EXP(-0.5*((($A14-($AB13+6))/1.1)^2)))    * MAX(EXP(-k_elim*MAX($A14-($AB13+1),0)),0.58) ),0),IF(AND($AD13=TRUE,OR($AA13="Concerta",$AA13="OROS"),$A14&gt;=$AB13), MIN(OROS_factor*($AC13/Poids),22) / (1+EXP(-(($A14-($AB13+4.8))))) *  IF($A14&gt;($AB13+10), EXP(-k_elim*(($A14-($AB13+10)))), 1),0)))</f>
        <v>0</v>
      </c>
      <c r="AO14">
        <v>5</v>
      </c>
    </row>
    <row r="15" spans="1:45">
      <c r="A15" s="17">
        <v>6.6499999999999977</v>
      </c>
      <c r="B15" s="18">
        <f t="shared" si="0"/>
        <v>0</v>
      </c>
      <c r="C15" s="20">
        <f t="shared" si="1"/>
        <v>0</v>
      </c>
      <c r="D15" s="32">
        <f t="shared" si="2"/>
        <v>0</v>
      </c>
      <c r="E15" s="18">
        <f>IF($AA2="IR",IF(AND($AD2=TRUE,$AA2="IR",$A15&gt;=$AB2), (IR_factor*($AC2/Poids)) *  (EXP(-k_elim*($A15-$AB2)) - EXP(-3*($A15-$AB2)))  / (EXP(-k_elim*1.8)-EXP(-3*1.8)),0),IF($AA2="XR",IF(AND($AD2=TRUE,$AA2="XR",$A15&gt;=$AB2), IF($AE2="Jeun",   (XR_factor_fast*($AC2/Poids)) *    (EXP(-0.5*((($A15-($AB2+2))/0.9)^2)) +     EXP(-0.5*((($A15-($AB2+7))/1.1)^2)))    * MAX(EXP(-k_elim*MAX($A15-($AB2+1),0)),0.5),   (XR_factor_fed*($AC2/Poids)) *    (EXP(-0.5*((($A15-($AB2+2))/0.9)^2)) +     EXP(-0.5*((($A15-($AB2+6))/1.1)^2)))    * MAX(EXP(-k_elim*MAX($A15-($AB2+1),0)),0.58) ),0),IF(AND($AD2=TRUE,OR($AA2="Concerta",$AA2="OROS"),$A15&gt;=$AB2), MIN(OROS_factor*($AC2/Poids),22) / (1+EXP(-(($A15-($AB2+4.8))))) *  IF($A15&gt;($AB2+10), EXP(-k_elim*(($A15-($AB2+10)))), 1),0)))</f>
        <v>0</v>
      </c>
      <c r="F15" s="18">
        <f>IF($AA3="IR",IF(AND($AD3=TRUE,$AA3="IR",$A15&gt;=$AB3), (IR_factor*($AC3/Poids)) *  (EXP(-k_elim*($A15-$AB3)) - EXP(-3*($A15-$AB3)))  / (EXP(-k_elim*1.8)-EXP(-3*1.8)),0),IF($AA3="XR",IF(AND($AD3=TRUE,$AA3="XR",$A15&gt;=$AB3), IF($AE3="Jeun",   (XR_factor_fast*($AC3/Poids)) *    (EXP(-0.5*((($A15-($AB3+2))/0.9)^2)) +     EXP(-0.5*((($A15-($AB3+7))/1.1)^2)))    * MAX(EXP(-k_elim*MAX($A15-($AB3+1),0)),0.5),   (XR_factor_fed*($AC3/Poids)) *    (EXP(-0.5*((($A15-($AB3+2))/0.9)^2)) +     EXP(-0.5*((($A15-($AB3+6))/1.1)^2)))    * MAX(EXP(-k_elim*MAX($A15-($AB3+1),0)),0.58) ),0),IF(AND($AD3=TRUE,OR($AA3="Concerta",$AA3="OROS"),$A15&gt;=$AB3), MIN(OROS_factor*($AC3/Poids),22) / (1+EXP(-(($A15-($AB3+4.8))))) *  IF($A15&gt;($AB3+10), EXP(-k_elim*(($A15-($AB3+10)))), 1),0)))</f>
        <v>0</v>
      </c>
      <c r="G15" s="18">
        <f>IF($AA4="IR",IF(AND($AD4=TRUE,$AA4="IR",$A15&gt;=$AB4), (IR_factor*($AC4/Poids)) *  (EXP(-k_elim*($A15-$AB4)) - EXP(-3*($A15-$AB4)))  / (EXP(-k_elim*1.8)-EXP(-3*1.8)),0),IF($AA4="XR",IF(AND($AD4=TRUE,$AA4="XR",$A15&gt;=$AB4), IF($AE4="Jeun",   (XR_factor_fast*($AC4/Poids)) *    (EXP(-0.5*((($A15-($AB4+2))/0.9)^2)) +     EXP(-0.5*((($A15-($AB4+7))/1.1)^2)))    * MAX(EXP(-k_elim*MAX($A15-($AB4+1),0)),0.5),   (XR_factor_fed*($AC4/Poids)) *    (EXP(-0.5*((($A15-($AB4+2))/0.9)^2)) +     EXP(-0.5*((($A15-($AB4+6))/1.1)^2)))    * MAX(EXP(-k_elim*MAX($A15-($AB4+1),0)),0.58) ),0),IF(AND($AD4=TRUE,OR($AA4="Concerta",$AA4="OROS"),$A15&gt;=$AB4), MIN(OROS_factor*($AC4/Poids),22) / (1+EXP(-(($A15-($AB4+4.8))))) *  IF($A15&gt;($AB4+10), EXP(-k_elim*(($A15-($AB4+10)))), 1),0)))</f>
        <v>0</v>
      </c>
      <c r="H15" s="18">
        <f>IF($AA5="IR",IF(AND($AD5=TRUE,$AA5="IR",$A15&gt;=$AB5), (IR_factor*($AC5/Poids)) *  (EXP(-k_elim*($A15-$AB5)) - EXP(-3*($A15-$AB5)))  / (EXP(-k_elim*1.8)-EXP(-3*1.8)),0),IF($AA5="XR",IF(AND($AD5=TRUE,$AA5="XR",$A15&gt;=$AB5), IF($AE5="Jeun",   (XR_factor_fast*($AC5/Poids)) *    (EXP(-0.5*((($A15-($AB5+2))/0.9)^2)) +     EXP(-0.5*((($A15-($AB5+7))/1.1)^2)))    * MAX(EXP(-k_elim*MAX($A15-($AB5+1),0)),0.5),   (XR_factor_fed*($AC5/Poids)) *    (EXP(-0.5*((($A15-($AB5+2))/0.9)^2)) +     EXP(-0.5*((($A15-($AB5+6))/1.1)^2)))    * MAX(EXP(-k_elim*MAX($A15-($AB5+1),0)),0.58) ),0),IF(AND($AD5=TRUE,OR($AA5="Concerta",$AA5="OROS"),$A15&gt;=$AB5), MIN(OROS_factor*($AC5/Poids),22) / (1+EXP(-(($A15-($AB5+4.8))))) *  IF($A15&gt;($AB5+10), EXP(-k_elim*(($A15-($AB5+10)))), 1),0)))</f>
        <v>0</v>
      </c>
      <c r="I15" s="20">
        <f>IF($AA6="IR",IF(AND($AD6=TRUE,$AA6="IR",$A15&gt;=$AB6), (IR_factor*($AC6/Poids)) *  (EXP(-k_elim*($A15-$AB6)) - EXP(-3*($A15-$AB6)))  / (EXP(-k_elim*1.8)-EXP(-3*1.8)),0),IF($AA6="XR",IF(AND($AD6=TRUE,$AA6="XR",$A15&gt;=$AB6), IF($AE6="Jeun",   (XR_factor_fast*($AC6/Poids)) *    (EXP(-0.5*((($A15-($AB6+2))/0.9)^2)) +     EXP(-0.5*((($A15-($AB6+7))/1.1)^2)))    * MAX(EXP(-k_elim*MAX($A15-($AB6+1),0)),0.5),   (XR_factor_fed*($AC6/Poids)) *    (EXP(-0.5*((($A15-($AB6+2))/0.9)^2)) +     EXP(-0.5*((($A15-($AB6+6))/1.1)^2)))    * MAX(EXP(-k_elim*MAX($A15-($AB6+1),0)),0.58) ),0),IF(AND($AD6=TRUE,OR($AA6="Concerta",$AA6="OROS"),$A15&gt;=$AB6), MIN(OROS_factor*($AC6/Poids),22) / (1+EXP(-(($A15-($AB6+4.8))))) *  IF($A15&gt;($AB6+10), EXP(-k_elim*(($A15-($AB6+10)))), 1),0)))</f>
        <v>0</v>
      </c>
      <c r="J15" s="20">
        <f>IF($AA7="IR",IF(AND($AD7=TRUE,$AA7="IR",$A15&gt;=$AB7), (IR_factor*($AC7/Poids)) *  (EXP(-k_elim*($A15-$AB7)) - EXP(-3*($A15-$AB7)))  / (EXP(-k_elim*1.8)-EXP(-3*1.8)),0),IF($AA7="XR",IF(AND($AD7=TRUE,$AA7="XR",$A15&gt;=$AB7), IF($AE7="Jeun",   (XR_factor_fast*($AC7/Poids)) *    (EXP(-0.5*((($A15-($AB7+2))/0.9)^2)) +     EXP(-0.5*((($A15-($AB7+7))/1.1)^2)))    * MAX(EXP(-k_elim*MAX($A15-($AB7+1),0)),0.5),   (XR_factor_fed*($AC7/Poids)) *    (EXP(-0.5*((($A15-($AB7+2))/0.9)^2)) +     EXP(-0.5*((($A15-($AB7+6))/1.1)^2)))    * MAX(EXP(-k_elim*MAX($A15-($AB7+1),0)),0.58) ),0),IF(AND($AD7=TRUE,OR($AA7="Concerta",$AA7="OROS"),$A15&gt;=$AB7), MIN(OROS_factor*($AC7/Poids),22) / (1+EXP(-(($A15-($AB7+4.8))))) *  IF($A15&gt;($AB7+10), EXP(-k_elim*(($A15-($AB7+10)))), 1),0)))</f>
        <v>0</v>
      </c>
      <c r="K15" s="20">
        <f>IF($AA8="IR",IF(AND($AD8=TRUE,$AA8="IR",$A15&gt;=$AB8), (IR_factor*($AC8/Poids)) *  (EXP(-k_elim*($A15-$AB8)) - EXP(-3*($A15-$AB8)))  / (EXP(-k_elim*1.8)-EXP(-3*1.8)),0),IF($AA8="XR",IF(AND($AD8=TRUE,$AA8="XR",$A15&gt;=$AB8), IF($AE8="Jeun",   (XR_factor_fast*($AC8/Poids)) *    (EXP(-0.5*((($A15-($AB8+2))/0.9)^2)) +     EXP(-0.5*((($A15-($AB8+7))/1.1)^2)))    * MAX(EXP(-k_elim*MAX($A15-($AB8+1),0)),0.5),   (XR_factor_fed*($AC8/Poids)) *    (EXP(-0.5*((($A15-($AB8+2))/0.9)^2)) +     EXP(-0.5*((($A15-($AB8+6))/1.1)^2)))    * MAX(EXP(-k_elim*MAX($A15-($AB8+1),0)),0.58) ),0),IF(AND($AD8=TRUE,OR($AA8="Concerta",$AA8="OROS"),$A15&gt;=$AB8), MIN(OROS_factor*($AC8/Poids),22) / (1+EXP(-(($A15-($AB8+4.8))))) *  IF($A15&gt;($AB8+10), EXP(-k_elim*(($A15-($AB8+10)))), 1),0)))</f>
        <v>0</v>
      </c>
      <c r="L15" s="20">
        <f>IF($AA9="IR",IF(AND($AD9=TRUE,$AA9="IR",$A15&gt;=$AB9), (IR_factor*($AC9/Poids)) *  (EXP(-k_elim*($A15-$AB9)) - EXP(-3*($A15-$AB9)))  / (EXP(-k_elim*1.8)-EXP(-3*1.8)),0),IF($AA9="XR",IF(AND($AD9=TRUE,$AA9="XR",$A15&gt;=$AB9), IF($AE9="Jeun",   (XR_factor_fast*($AC9/Poids)) *    (EXP(-0.5*((($A15-($AB9+2))/0.9)^2)) +     EXP(-0.5*((($A15-($AB9+7))/1.1)^2)))    * MAX(EXP(-k_elim*MAX($A15-($AB9+1),0)),0.5),   (XR_factor_fed*($AC9/Poids)) *    (EXP(-0.5*((($A15-($AB9+2))/0.9)^2)) +     EXP(-0.5*((($A15-($AB9+6))/1.1)^2)))    * MAX(EXP(-k_elim*MAX($A15-($AB9+1),0)),0.58) ),0),IF(AND($AD9=TRUE,OR($AA9="Concerta",$AA9="OROS"),$A15&gt;=$AB9), MIN(OROS_factor*($AC9/Poids),22) / (1+EXP(-(($A15-($AB9+4.8))))) *  IF($A15&gt;($AB9+10), EXP(-k_elim*(($A15-($AB9+10)))), 1),0)))</f>
        <v>0</v>
      </c>
      <c r="M15" s="20">
        <f>IF($AA10="IR",IF(AND($AD10=TRUE,$AA10="IR",$A15&gt;=$AB10), (IR_factor*($AC10/Poids)) *  (EXP(-k_elim*($A15-$AB10)) - EXP(-3*($A15-$AB10)))  / (EXP(-k_elim*1.8)-EXP(-3*1.8)),0),IF($AA10="XR",IF(AND($AD10=TRUE,$AA10="XR",$A15&gt;=$AB10), IF($AE10="Jeun",   (XR_factor_fast*($AC10/Poids)) *    (EXP(-0.5*((($A15-($AB10+2))/0.9)^2)) +     EXP(-0.5*((($A15-($AB10+7))/1.1)^2)))    * MAX(EXP(-k_elim*MAX($A15-($AB10+1),0)),0.5),   (XR_factor_fed*($AC10/Poids)) *    (EXP(-0.5*((($A15-($AB10+2))/0.9)^2)) +     EXP(-0.5*((($A15-($AB10+6))/1.1)^2)))    * MAX(EXP(-k_elim*MAX($A15-($AB10+1),0)),0.58) ),0),IF(AND($AD10=TRUE,OR($AA10="Concerta",$AA10="OROS"),$A15&gt;=$AB10), MIN(OROS_factor*($AC10/Poids),22) / (1+EXP(-(($A15-($AB10+4.8))))) *  IF($A15&gt;($AB10+10), EXP(-k_elim*(($A15-($AB10+10)))), 1),0)))</f>
        <v>0</v>
      </c>
      <c r="N15" s="32">
        <f>IF($AA11="IR",IF(AND($AD11=TRUE,$AA11="IR",$A15&gt;=$AB11), (IR_factor*($AC11/Poids)) *  (EXP(-k_elim*($A15-$AB11)) - EXP(-3*($A15-$AB11)))  / (EXP(-k_elim*1.8)-EXP(-3*1.8)),0),IF($AA11="XR",IF(AND($AD11=TRUE,$AA11="XR",$A15&gt;=$AB11), IF($AE11="Jeun",   (XR_factor_fast*($AC11/Poids)) *    (EXP(-0.5*((($A15-($AB11+2))/0.9)^2)) +     EXP(-0.5*((($A15-($AB11+7))/1.1)^2)))    * MAX(EXP(-k_elim*MAX($A15-($AB11+1),0)),0.5),   (XR_factor_fed*($AC11/Poids)) *    (EXP(-0.5*((($A15-($AB11+2))/0.9)^2)) +     EXP(-0.5*((($A15-($AB11+6))/1.1)^2)))    * MAX(EXP(-k_elim*MAX($A15-($AB11+1),0)),0.58) ),0),IF(AND($AD11=TRUE,OR($AA11="Concerta",$AA11="OROS"),$A15&gt;=$AB11), MIN(OROS_factor*($AC11/Poids),22) / (1+EXP(-(($A15-($AB11+4.8))))) *  IF($A15&gt;($AB11+10), EXP(-k_elim*(($A15-($AB11+10)))), 1),0)))</f>
        <v>0</v>
      </c>
      <c r="O15" s="32">
        <f>IF($AA12="IR",IF(AND($AD12=TRUE,$AA12="IR",$A15&gt;=$AB12), (IR_factor*($AC12/Poids)) *  (EXP(-k_elim*($A15-$AB12)) - EXP(-3*($A15-$AB12)))  / (EXP(-k_elim*1.8)-EXP(-3*1.8)),0),IF($AA12="XR",IF(AND($AD12=TRUE,$AA12="XR",$A15&gt;=$AB12), IF($AE12="Jeun",   (XR_factor_fast*($AC12/Poids)) *    (EXP(-0.5*((($A15-($AB12+2))/0.9)^2)) +     EXP(-0.5*((($A15-($AB12+7))/1.1)^2)))    * MAX(EXP(-k_elim*MAX($A15-($AB12+1),0)),0.5),   (XR_factor_fed*($AC12/Poids)) *    (EXP(-0.5*((($A15-($AB12+2))/0.9)^2)) +     EXP(-0.5*((($A15-($AB12+6))/1.1)^2)))    * MAX(EXP(-k_elim*MAX($A15-($AB12+1),0)),0.58) ),0),IF(AND($AD12=TRUE,OR($AA12="Concerta",$AA12="OROS"),$A15&gt;=$AB12), MIN(OROS_factor*($AC12/Poids),22) / (1+EXP(-(($A15-($AB12+4.8))))) *  IF($A15&gt;($AB12+10), EXP(-k_elim*(($A15-($AB12+10)))), 1),0)))</f>
        <v>0</v>
      </c>
      <c r="P15" s="32">
        <f>IF($AA13="IR",IF(AND($AD13=TRUE,$AA13="IR",$A15&gt;=$AB13), (IR_factor*($AC13/Poids)) *  (EXP(-k_elim*($A15-$AB13)) - EXP(-3*($A15-$AB13)))  / (EXP(-k_elim*1.8)-EXP(-3*1.8)),0),IF($AA13="XR",IF(AND($AD13=TRUE,$AA13="XR",$A15&gt;=$AB13), IF($AE13="Jeun",   (XR_factor_fast*($AC13/Poids)) *    (EXP(-0.5*((($A15-($AB13+2))/0.9)^2)) +     EXP(-0.5*((($A15-($AB13+7))/1.1)^2)))    * MAX(EXP(-k_elim*MAX($A15-($AB13+1),0)),0.5),   (XR_factor_fed*($AC13/Poids)) *    (EXP(-0.5*((($A15-($AB13+2))/0.9)^2)) +     EXP(-0.5*((($A15-($AB13+6))/1.1)^2)))    * MAX(EXP(-k_elim*MAX($A15-($AB13+1),0)),0.58) ),0),IF(AND($AD13=TRUE,OR($AA13="Concerta",$AA13="OROS"),$A15&gt;=$AB13), MIN(OROS_factor*($AC13/Poids),22) / (1+EXP(-(($A15-($AB13+4.8))))) *  IF($A15&gt;($AB13+10), EXP(-k_elim*(($A15-($AB13+10)))), 1),0)))</f>
        <v>0</v>
      </c>
      <c r="AO15">
        <v>5</v>
      </c>
    </row>
    <row r="16" spans="1:45">
      <c r="A16" s="17">
        <v>6.6999999999999984</v>
      </c>
      <c r="B16" s="18">
        <f t="shared" si="0"/>
        <v>0</v>
      </c>
      <c r="C16" s="20">
        <f t="shared" si="1"/>
        <v>0</v>
      </c>
      <c r="D16" s="32">
        <f t="shared" si="2"/>
        <v>0</v>
      </c>
      <c r="E16" s="18">
        <f>IF($AA2="IR",IF(AND($AD2=TRUE,$AA2="IR",$A16&gt;=$AB2), (IR_factor*($AC2/Poids)) *  (EXP(-k_elim*($A16-$AB2)) - EXP(-3*($A16-$AB2)))  / (EXP(-k_elim*1.8)-EXP(-3*1.8)),0),IF($AA2="XR",IF(AND($AD2=TRUE,$AA2="XR",$A16&gt;=$AB2), IF($AE2="Jeun",   (XR_factor_fast*($AC2/Poids)) *    (EXP(-0.5*((($A16-($AB2+2))/0.9)^2)) +     EXP(-0.5*((($A16-($AB2+7))/1.1)^2)))    * MAX(EXP(-k_elim*MAX($A16-($AB2+1),0)),0.5),   (XR_factor_fed*($AC2/Poids)) *    (EXP(-0.5*((($A16-($AB2+2))/0.9)^2)) +     EXP(-0.5*((($A16-($AB2+6))/1.1)^2)))    * MAX(EXP(-k_elim*MAX($A16-($AB2+1),0)),0.58) ),0),IF(AND($AD2=TRUE,OR($AA2="Concerta",$AA2="OROS"),$A16&gt;=$AB2), MIN(OROS_factor*($AC2/Poids),22) / (1+EXP(-(($A16-($AB2+4.8))))) *  IF($A16&gt;($AB2+10), EXP(-k_elim*(($A16-($AB2+10)))), 1),0)))</f>
        <v>0</v>
      </c>
      <c r="F16" s="18">
        <f>IF($AA3="IR",IF(AND($AD3=TRUE,$AA3="IR",$A16&gt;=$AB3), (IR_factor*($AC3/Poids)) *  (EXP(-k_elim*($A16-$AB3)) - EXP(-3*($A16-$AB3)))  / (EXP(-k_elim*1.8)-EXP(-3*1.8)),0),IF($AA3="XR",IF(AND($AD3=TRUE,$AA3="XR",$A16&gt;=$AB3), IF($AE3="Jeun",   (XR_factor_fast*($AC3/Poids)) *    (EXP(-0.5*((($A16-($AB3+2))/0.9)^2)) +     EXP(-0.5*((($A16-($AB3+7))/1.1)^2)))    * MAX(EXP(-k_elim*MAX($A16-($AB3+1),0)),0.5),   (XR_factor_fed*($AC3/Poids)) *    (EXP(-0.5*((($A16-($AB3+2))/0.9)^2)) +     EXP(-0.5*((($A16-($AB3+6))/1.1)^2)))    * MAX(EXP(-k_elim*MAX($A16-($AB3+1),0)),0.58) ),0),IF(AND($AD3=TRUE,OR($AA3="Concerta",$AA3="OROS"),$A16&gt;=$AB3), MIN(OROS_factor*($AC3/Poids),22) / (1+EXP(-(($A16-($AB3+4.8))))) *  IF($A16&gt;($AB3+10), EXP(-k_elim*(($A16-($AB3+10)))), 1),0)))</f>
        <v>0</v>
      </c>
      <c r="G16" s="18">
        <f>IF($AA4="IR",IF(AND($AD4=TRUE,$AA4="IR",$A16&gt;=$AB4), (IR_factor*($AC4/Poids)) *  (EXP(-k_elim*($A16-$AB4)) - EXP(-3*($A16-$AB4)))  / (EXP(-k_elim*1.8)-EXP(-3*1.8)),0),IF($AA4="XR",IF(AND($AD4=TRUE,$AA4="XR",$A16&gt;=$AB4), IF($AE4="Jeun",   (XR_factor_fast*($AC4/Poids)) *    (EXP(-0.5*((($A16-($AB4+2))/0.9)^2)) +     EXP(-0.5*((($A16-($AB4+7))/1.1)^2)))    * MAX(EXP(-k_elim*MAX($A16-($AB4+1),0)),0.5),   (XR_factor_fed*($AC4/Poids)) *    (EXP(-0.5*((($A16-($AB4+2))/0.9)^2)) +     EXP(-0.5*((($A16-($AB4+6))/1.1)^2)))    * MAX(EXP(-k_elim*MAX($A16-($AB4+1),0)),0.58) ),0),IF(AND($AD4=TRUE,OR($AA4="Concerta",$AA4="OROS"),$A16&gt;=$AB4), MIN(OROS_factor*($AC4/Poids),22) / (1+EXP(-(($A16-($AB4+4.8))))) *  IF($A16&gt;($AB4+10), EXP(-k_elim*(($A16-($AB4+10)))), 1),0)))</f>
        <v>0</v>
      </c>
      <c r="H16" s="18">
        <f>IF($AA5="IR",IF(AND($AD5=TRUE,$AA5="IR",$A16&gt;=$AB5), (IR_factor*($AC5/Poids)) *  (EXP(-k_elim*($A16-$AB5)) - EXP(-3*($A16-$AB5)))  / (EXP(-k_elim*1.8)-EXP(-3*1.8)),0),IF($AA5="XR",IF(AND($AD5=TRUE,$AA5="XR",$A16&gt;=$AB5), IF($AE5="Jeun",   (XR_factor_fast*($AC5/Poids)) *    (EXP(-0.5*((($A16-($AB5+2))/0.9)^2)) +     EXP(-0.5*((($A16-($AB5+7))/1.1)^2)))    * MAX(EXP(-k_elim*MAX($A16-($AB5+1),0)),0.5),   (XR_factor_fed*($AC5/Poids)) *    (EXP(-0.5*((($A16-($AB5+2))/0.9)^2)) +     EXP(-0.5*((($A16-($AB5+6))/1.1)^2)))    * MAX(EXP(-k_elim*MAX($A16-($AB5+1),0)),0.58) ),0),IF(AND($AD5=TRUE,OR($AA5="Concerta",$AA5="OROS"),$A16&gt;=$AB5), MIN(OROS_factor*($AC5/Poids),22) / (1+EXP(-(($A16-($AB5+4.8))))) *  IF($A16&gt;($AB5+10), EXP(-k_elim*(($A16-($AB5+10)))), 1),0)))</f>
        <v>0</v>
      </c>
      <c r="I16" s="20">
        <f>IF($AA6="IR",IF(AND($AD6=TRUE,$AA6="IR",$A16&gt;=$AB6), (IR_factor*($AC6/Poids)) *  (EXP(-k_elim*($A16-$AB6)) - EXP(-3*($A16-$AB6)))  / (EXP(-k_elim*1.8)-EXP(-3*1.8)),0),IF($AA6="XR",IF(AND($AD6=TRUE,$AA6="XR",$A16&gt;=$AB6), IF($AE6="Jeun",   (XR_factor_fast*($AC6/Poids)) *    (EXP(-0.5*((($A16-($AB6+2))/0.9)^2)) +     EXP(-0.5*((($A16-($AB6+7))/1.1)^2)))    * MAX(EXP(-k_elim*MAX($A16-($AB6+1),0)),0.5),   (XR_factor_fed*($AC6/Poids)) *    (EXP(-0.5*((($A16-($AB6+2))/0.9)^2)) +     EXP(-0.5*((($A16-($AB6+6))/1.1)^2)))    * MAX(EXP(-k_elim*MAX($A16-($AB6+1),0)),0.58) ),0),IF(AND($AD6=TRUE,OR($AA6="Concerta",$AA6="OROS"),$A16&gt;=$AB6), MIN(OROS_factor*($AC6/Poids),22) / (1+EXP(-(($A16-($AB6+4.8))))) *  IF($A16&gt;($AB6+10), EXP(-k_elim*(($A16-($AB6+10)))), 1),0)))</f>
        <v>0</v>
      </c>
      <c r="J16" s="20">
        <f>IF($AA7="IR",IF(AND($AD7=TRUE,$AA7="IR",$A16&gt;=$AB7), (IR_factor*($AC7/Poids)) *  (EXP(-k_elim*($A16-$AB7)) - EXP(-3*($A16-$AB7)))  / (EXP(-k_elim*1.8)-EXP(-3*1.8)),0),IF($AA7="XR",IF(AND($AD7=TRUE,$AA7="XR",$A16&gt;=$AB7), IF($AE7="Jeun",   (XR_factor_fast*($AC7/Poids)) *    (EXP(-0.5*((($A16-($AB7+2))/0.9)^2)) +     EXP(-0.5*((($A16-($AB7+7))/1.1)^2)))    * MAX(EXP(-k_elim*MAX($A16-($AB7+1),0)),0.5),   (XR_factor_fed*($AC7/Poids)) *    (EXP(-0.5*((($A16-($AB7+2))/0.9)^2)) +     EXP(-0.5*((($A16-($AB7+6))/1.1)^2)))    * MAX(EXP(-k_elim*MAX($A16-($AB7+1),0)),0.58) ),0),IF(AND($AD7=TRUE,OR($AA7="Concerta",$AA7="OROS"),$A16&gt;=$AB7), MIN(OROS_factor*($AC7/Poids),22) / (1+EXP(-(($A16-($AB7+4.8))))) *  IF($A16&gt;($AB7+10), EXP(-k_elim*(($A16-($AB7+10)))), 1),0)))</f>
        <v>0</v>
      </c>
      <c r="K16" s="20">
        <f>IF($AA8="IR",IF(AND($AD8=TRUE,$AA8="IR",$A16&gt;=$AB8), (IR_factor*($AC8/Poids)) *  (EXP(-k_elim*($A16-$AB8)) - EXP(-3*($A16-$AB8)))  / (EXP(-k_elim*1.8)-EXP(-3*1.8)),0),IF($AA8="XR",IF(AND($AD8=TRUE,$AA8="XR",$A16&gt;=$AB8), IF($AE8="Jeun",   (XR_factor_fast*($AC8/Poids)) *    (EXP(-0.5*((($A16-($AB8+2))/0.9)^2)) +     EXP(-0.5*((($A16-($AB8+7))/1.1)^2)))    * MAX(EXP(-k_elim*MAX($A16-($AB8+1),0)),0.5),   (XR_factor_fed*($AC8/Poids)) *    (EXP(-0.5*((($A16-($AB8+2))/0.9)^2)) +     EXP(-0.5*((($A16-($AB8+6))/1.1)^2)))    * MAX(EXP(-k_elim*MAX($A16-($AB8+1),0)),0.58) ),0),IF(AND($AD8=TRUE,OR($AA8="Concerta",$AA8="OROS"),$A16&gt;=$AB8), MIN(OROS_factor*($AC8/Poids),22) / (1+EXP(-(($A16-($AB8+4.8))))) *  IF($A16&gt;($AB8+10), EXP(-k_elim*(($A16-($AB8+10)))), 1),0)))</f>
        <v>0</v>
      </c>
      <c r="L16" s="20">
        <f>IF($AA9="IR",IF(AND($AD9=TRUE,$AA9="IR",$A16&gt;=$AB9), (IR_factor*($AC9/Poids)) *  (EXP(-k_elim*($A16-$AB9)) - EXP(-3*($A16-$AB9)))  / (EXP(-k_elim*1.8)-EXP(-3*1.8)),0),IF($AA9="XR",IF(AND($AD9=TRUE,$AA9="XR",$A16&gt;=$AB9), IF($AE9="Jeun",   (XR_factor_fast*($AC9/Poids)) *    (EXP(-0.5*((($A16-($AB9+2))/0.9)^2)) +     EXP(-0.5*((($A16-($AB9+7))/1.1)^2)))    * MAX(EXP(-k_elim*MAX($A16-($AB9+1),0)),0.5),   (XR_factor_fed*($AC9/Poids)) *    (EXP(-0.5*((($A16-($AB9+2))/0.9)^2)) +     EXP(-0.5*((($A16-($AB9+6))/1.1)^2)))    * MAX(EXP(-k_elim*MAX($A16-($AB9+1),0)),0.58) ),0),IF(AND($AD9=TRUE,OR($AA9="Concerta",$AA9="OROS"),$A16&gt;=$AB9), MIN(OROS_factor*($AC9/Poids),22) / (1+EXP(-(($A16-($AB9+4.8))))) *  IF($A16&gt;($AB9+10), EXP(-k_elim*(($A16-($AB9+10)))), 1),0)))</f>
        <v>0</v>
      </c>
      <c r="M16" s="20">
        <f>IF($AA10="IR",IF(AND($AD10=TRUE,$AA10="IR",$A16&gt;=$AB10), (IR_factor*($AC10/Poids)) *  (EXP(-k_elim*($A16-$AB10)) - EXP(-3*($A16-$AB10)))  / (EXP(-k_elim*1.8)-EXP(-3*1.8)),0),IF($AA10="XR",IF(AND($AD10=TRUE,$AA10="XR",$A16&gt;=$AB10), IF($AE10="Jeun",   (XR_factor_fast*($AC10/Poids)) *    (EXP(-0.5*((($A16-($AB10+2))/0.9)^2)) +     EXP(-0.5*((($A16-($AB10+7))/1.1)^2)))    * MAX(EXP(-k_elim*MAX($A16-($AB10+1),0)),0.5),   (XR_factor_fed*($AC10/Poids)) *    (EXP(-0.5*((($A16-($AB10+2))/0.9)^2)) +     EXP(-0.5*((($A16-($AB10+6))/1.1)^2)))    * MAX(EXP(-k_elim*MAX($A16-($AB10+1),0)),0.58) ),0),IF(AND($AD10=TRUE,OR($AA10="Concerta",$AA10="OROS"),$A16&gt;=$AB10), MIN(OROS_factor*($AC10/Poids),22) / (1+EXP(-(($A16-($AB10+4.8))))) *  IF($A16&gt;($AB10+10), EXP(-k_elim*(($A16-($AB10+10)))), 1),0)))</f>
        <v>0</v>
      </c>
      <c r="N16" s="32">
        <f>IF($AA11="IR",IF(AND($AD11=TRUE,$AA11="IR",$A16&gt;=$AB11), (IR_factor*($AC11/Poids)) *  (EXP(-k_elim*($A16-$AB11)) - EXP(-3*($A16-$AB11)))  / (EXP(-k_elim*1.8)-EXP(-3*1.8)),0),IF($AA11="XR",IF(AND($AD11=TRUE,$AA11="XR",$A16&gt;=$AB11), IF($AE11="Jeun",   (XR_factor_fast*($AC11/Poids)) *    (EXP(-0.5*((($A16-($AB11+2))/0.9)^2)) +     EXP(-0.5*((($A16-($AB11+7))/1.1)^2)))    * MAX(EXP(-k_elim*MAX($A16-($AB11+1),0)),0.5),   (XR_factor_fed*($AC11/Poids)) *    (EXP(-0.5*((($A16-($AB11+2))/0.9)^2)) +     EXP(-0.5*((($A16-($AB11+6))/1.1)^2)))    * MAX(EXP(-k_elim*MAX($A16-($AB11+1),0)),0.58) ),0),IF(AND($AD11=TRUE,OR($AA11="Concerta",$AA11="OROS"),$A16&gt;=$AB11), MIN(OROS_factor*($AC11/Poids),22) / (1+EXP(-(($A16-($AB11+4.8))))) *  IF($A16&gt;($AB11+10), EXP(-k_elim*(($A16-($AB11+10)))), 1),0)))</f>
        <v>0</v>
      </c>
      <c r="O16" s="32">
        <f>IF($AA12="IR",IF(AND($AD12=TRUE,$AA12="IR",$A16&gt;=$AB12), (IR_factor*($AC12/Poids)) *  (EXP(-k_elim*($A16-$AB12)) - EXP(-3*($A16-$AB12)))  / (EXP(-k_elim*1.8)-EXP(-3*1.8)),0),IF($AA12="XR",IF(AND($AD12=TRUE,$AA12="XR",$A16&gt;=$AB12), IF($AE12="Jeun",   (XR_factor_fast*($AC12/Poids)) *    (EXP(-0.5*((($A16-($AB12+2))/0.9)^2)) +     EXP(-0.5*((($A16-($AB12+7))/1.1)^2)))    * MAX(EXP(-k_elim*MAX($A16-($AB12+1),0)),0.5),   (XR_factor_fed*($AC12/Poids)) *    (EXP(-0.5*((($A16-($AB12+2))/0.9)^2)) +     EXP(-0.5*((($A16-($AB12+6))/1.1)^2)))    * MAX(EXP(-k_elim*MAX($A16-($AB12+1),0)),0.58) ),0),IF(AND($AD12=TRUE,OR($AA12="Concerta",$AA12="OROS"),$A16&gt;=$AB12), MIN(OROS_factor*($AC12/Poids),22) / (1+EXP(-(($A16-($AB12+4.8))))) *  IF($A16&gt;($AB12+10), EXP(-k_elim*(($A16-($AB12+10)))), 1),0)))</f>
        <v>0</v>
      </c>
      <c r="P16" s="32">
        <f>IF($AA13="IR",IF(AND($AD13=TRUE,$AA13="IR",$A16&gt;=$AB13), (IR_factor*($AC13/Poids)) *  (EXP(-k_elim*($A16-$AB13)) - EXP(-3*($A16-$AB13)))  / (EXP(-k_elim*1.8)-EXP(-3*1.8)),0),IF($AA13="XR",IF(AND($AD13=TRUE,$AA13="XR",$A16&gt;=$AB13), IF($AE13="Jeun",   (XR_factor_fast*($AC13/Poids)) *    (EXP(-0.5*((($A16-($AB13+2))/0.9)^2)) +     EXP(-0.5*((($A16-($AB13+7))/1.1)^2)))    * MAX(EXP(-k_elim*MAX($A16-($AB13+1),0)),0.5),   (XR_factor_fed*($AC13/Poids)) *    (EXP(-0.5*((($A16-($AB13+2))/0.9)^2)) +     EXP(-0.5*((($A16-($AB13+6))/1.1)^2)))    * MAX(EXP(-k_elim*MAX($A16-($AB13+1),0)),0.58) ),0),IF(AND($AD13=TRUE,OR($AA13="Concerta",$AA13="OROS"),$A16&gt;=$AB13), MIN(OROS_factor*($AC13/Poids),22) / (1+EXP(-(($A16-($AB13+4.8))))) *  IF($A16&gt;($AB13+10), EXP(-k_elim*(($A16-($AB13+10)))), 1),0)))</f>
        <v>0</v>
      </c>
      <c r="AO16">
        <v>5</v>
      </c>
    </row>
    <row r="17" spans="1:41">
      <c r="A17" s="17">
        <v>6.7499999999999973</v>
      </c>
      <c r="B17" s="18">
        <f t="shared" si="0"/>
        <v>0</v>
      </c>
      <c r="C17" s="20">
        <f t="shared" si="1"/>
        <v>0</v>
      </c>
      <c r="D17" s="32">
        <f t="shared" si="2"/>
        <v>0</v>
      </c>
      <c r="E17" s="18">
        <f>IF($AA2="IR",IF(AND($AD2=TRUE,$AA2="IR",$A17&gt;=$AB2), (IR_factor*($AC2/Poids)) *  (EXP(-k_elim*($A17-$AB2)) - EXP(-3*($A17-$AB2)))  / (EXP(-k_elim*1.8)-EXP(-3*1.8)),0),IF($AA2="XR",IF(AND($AD2=TRUE,$AA2="XR",$A17&gt;=$AB2), IF($AE2="Jeun",   (XR_factor_fast*($AC2/Poids)) *    (EXP(-0.5*((($A17-($AB2+2))/0.9)^2)) +     EXP(-0.5*((($A17-($AB2+7))/1.1)^2)))    * MAX(EXP(-k_elim*MAX($A17-($AB2+1),0)),0.5),   (XR_factor_fed*($AC2/Poids)) *    (EXP(-0.5*((($A17-($AB2+2))/0.9)^2)) +     EXP(-0.5*((($A17-($AB2+6))/1.1)^2)))    * MAX(EXP(-k_elim*MAX($A17-($AB2+1),0)),0.58) ),0),IF(AND($AD2=TRUE,OR($AA2="Concerta",$AA2="OROS"),$A17&gt;=$AB2), MIN(OROS_factor*($AC2/Poids),22) / (1+EXP(-(($A17-($AB2+4.8))))) *  IF($A17&gt;($AB2+10), EXP(-k_elim*(($A17-($AB2+10)))), 1),0)))</f>
        <v>0</v>
      </c>
      <c r="F17" s="18">
        <f>IF($AA3="IR",IF(AND($AD3=TRUE,$AA3="IR",$A17&gt;=$AB3), (IR_factor*($AC3/Poids)) *  (EXP(-k_elim*($A17-$AB3)) - EXP(-3*($A17-$AB3)))  / (EXP(-k_elim*1.8)-EXP(-3*1.8)),0),IF($AA3="XR",IF(AND($AD3=TRUE,$AA3="XR",$A17&gt;=$AB3), IF($AE3="Jeun",   (XR_factor_fast*($AC3/Poids)) *    (EXP(-0.5*((($A17-($AB3+2))/0.9)^2)) +     EXP(-0.5*((($A17-($AB3+7))/1.1)^2)))    * MAX(EXP(-k_elim*MAX($A17-($AB3+1),0)),0.5),   (XR_factor_fed*($AC3/Poids)) *    (EXP(-0.5*((($A17-($AB3+2))/0.9)^2)) +     EXP(-0.5*((($A17-($AB3+6))/1.1)^2)))    * MAX(EXP(-k_elim*MAX($A17-($AB3+1),0)),0.58) ),0),IF(AND($AD3=TRUE,OR($AA3="Concerta",$AA3="OROS"),$A17&gt;=$AB3), MIN(OROS_factor*($AC3/Poids),22) / (1+EXP(-(($A17-($AB3+4.8))))) *  IF($A17&gt;($AB3+10), EXP(-k_elim*(($A17-($AB3+10)))), 1),0)))</f>
        <v>0</v>
      </c>
      <c r="G17" s="18">
        <f>IF($AA4="IR",IF(AND($AD4=TRUE,$AA4="IR",$A17&gt;=$AB4), (IR_factor*($AC4/Poids)) *  (EXP(-k_elim*($A17-$AB4)) - EXP(-3*($A17-$AB4)))  / (EXP(-k_elim*1.8)-EXP(-3*1.8)),0),IF($AA4="XR",IF(AND($AD4=TRUE,$AA4="XR",$A17&gt;=$AB4), IF($AE4="Jeun",   (XR_factor_fast*($AC4/Poids)) *    (EXP(-0.5*((($A17-($AB4+2))/0.9)^2)) +     EXP(-0.5*((($A17-($AB4+7))/1.1)^2)))    * MAX(EXP(-k_elim*MAX($A17-($AB4+1),0)),0.5),   (XR_factor_fed*($AC4/Poids)) *    (EXP(-0.5*((($A17-($AB4+2))/0.9)^2)) +     EXP(-0.5*((($A17-($AB4+6))/1.1)^2)))    * MAX(EXP(-k_elim*MAX($A17-($AB4+1),0)),0.58) ),0),IF(AND($AD4=TRUE,OR($AA4="Concerta",$AA4="OROS"),$A17&gt;=$AB4), MIN(OROS_factor*($AC4/Poids),22) / (1+EXP(-(($A17-($AB4+4.8))))) *  IF($A17&gt;($AB4+10), EXP(-k_elim*(($A17-($AB4+10)))), 1),0)))</f>
        <v>0</v>
      </c>
      <c r="H17" s="18">
        <f>IF($AA5="IR",IF(AND($AD5=TRUE,$AA5="IR",$A17&gt;=$AB5), (IR_factor*($AC5/Poids)) *  (EXP(-k_elim*($A17-$AB5)) - EXP(-3*($A17-$AB5)))  / (EXP(-k_elim*1.8)-EXP(-3*1.8)),0),IF($AA5="XR",IF(AND($AD5=TRUE,$AA5="XR",$A17&gt;=$AB5), IF($AE5="Jeun",   (XR_factor_fast*($AC5/Poids)) *    (EXP(-0.5*((($A17-($AB5+2))/0.9)^2)) +     EXP(-0.5*((($A17-($AB5+7))/1.1)^2)))    * MAX(EXP(-k_elim*MAX($A17-($AB5+1),0)),0.5),   (XR_factor_fed*($AC5/Poids)) *    (EXP(-0.5*((($A17-($AB5+2))/0.9)^2)) +     EXP(-0.5*((($A17-($AB5+6))/1.1)^2)))    * MAX(EXP(-k_elim*MAX($A17-($AB5+1),0)),0.58) ),0),IF(AND($AD5=TRUE,OR($AA5="Concerta",$AA5="OROS"),$A17&gt;=$AB5), MIN(OROS_factor*($AC5/Poids),22) / (1+EXP(-(($A17-($AB5+4.8))))) *  IF($A17&gt;($AB5+10), EXP(-k_elim*(($A17-($AB5+10)))), 1),0)))</f>
        <v>0</v>
      </c>
      <c r="I17" s="20">
        <f>IF($AA6="IR",IF(AND($AD6=TRUE,$AA6="IR",$A17&gt;=$AB6), (IR_factor*($AC6/Poids)) *  (EXP(-k_elim*($A17-$AB6)) - EXP(-3*($A17-$AB6)))  / (EXP(-k_elim*1.8)-EXP(-3*1.8)),0),IF($AA6="XR",IF(AND($AD6=TRUE,$AA6="XR",$A17&gt;=$AB6), IF($AE6="Jeun",   (XR_factor_fast*($AC6/Poids)) *    (EXP(-0.5*((($A17-($AB6+2))/0.9)^2)) +     EXP(-0.5*((($A17-($AB6+7))/1.1)^2)))    * MAX(EXP(-k_elim*MAX($A17-($AB6+1),0)),0.5),   (XR_factor_fed*($AC6/Poids)) *    (EXP(-0.5*((($A17-($AB6+2))/0.9)^2)) +     EXP(-0.5*((($A17-($AB6+6))/1.1)^2)))    * MAX(EXP(-k_elim*MAX($A17-($AB6+1),0)),0.58) ),0),IF(AND($AD6=TRUE,OR($AA6="Concerta",$AA6="OROS"),$A17&gt;=$AB6), MIN(OROS_factor*($AC6/Poids),22) / (1+EXP(-(($A17-($AB6+4.8))))) *  IF($A17&gt;($AB6+10), EXP(-k_elim*(($A17-($AB6+10)))), 1),0)))</f>
        <v>0</v>
      </c>
      <c r="J17" s="20">
        <f>IF($AA7="IR",IF(AND($AD7=TRUE,$AA7="IR",$A17&gt;=$AB7), (IR_factor*($AC7/Poids)) *  (EXP(-k_elim*($A17-$AB7)) - EXP(-3*($A17-$AB7)))  / (EXP(-k_elim*1.8)-EXP(-3*1.8)),0),IF($AA7="XR",IF(AND($AD7=TRUE,$AA7="XR",$A17&gt;=$AB7), IF($AE7="Jeun",   (XR_factor_fast*($AC7/Poids)) *    (EXP(-0.5*((($A17-($AB7+2))/0.9)^2)) +     EXP(-0.5*((($A17-($AB7+7))/1.1)^2)))    * MAX(EXP(-k_elim*MAX($A17-($AB7+1),0)),0.5),   (XR_factor_fed*($AC7/Poids)) *    (EXP(-0.5*((($A17-($AB7+2))/0.9)^2)) +     EXP(-0.5*((($A17-($AB7+6))/1.1)^2)))    * MAX(EXP(-k_elim*MAX($A17-($AB7+1),0)),0.58) ),0),IF(AND($AD7=TRUE,OR($AA7="Concerta",$AA7="OROS"),$A17&gt;=$AB7), MIN(OROS_factor*($AC7/Poids),22) / (1+EXP(-(($A17-($AB7+4.8))))) *  IF($A17&gt;($AB7+10), EXP(-k_elim*(($A17-($AB7+10)))), 1),0)))</f>
        <v>0</v>
      </c>
      <c r="K17" s="20">
        <f>IF($AA8="IR",IF(AND($AD8=TRUE,$AA8="IR",$A17&gt;=$AB8), (IR_factor*($AC8/Poids)) *  (EXP(-k_elim*($A17-$AB8)) - EXP(-3*($A17-$AB8)))  / (EXP(-k_elim*1.8)-EXP(-3*1.8)),0),IF($AA8="XR",IF(AND($AD8=TRUE,$AA8="XR",$A17&gt;=$AB8), IF($AE8="Jeun",   (XR_factor_fast*($AC8/Poids)) *    (EXP(-0.5*((($A17-($AB8+2))/0.9)^2)) +     EXP(-0.5*((($A17-($AB8+7))/1.1)^2)))    * MAX(EXP(-k_elim*MAX($A17-($AB8+1),0)),0.5),   (XR_factor_fed*($AC8/Poids)) *    (EXP(-0.5*((($A17-($AB8+2))/0.9)^2)) +     EXP(-0.5*((($A17-($AB8+6))/1.1)^2)))    * MAX(EXP(-k_elim*MAX($A17-($AB8+1),0)),0.58) ),0),IF(AND($AD8=TRUE,OR($AA8="Concerta",$AA8="OROS"),$A17&gt;=$AB8), MIN(OROS_factor*($AC8/Poids),22) / (1+EXP(-(($A17-($AB8+4.8))))) *  IF($A17&gt;($AB8+10), EXP(-k_elim*(($A17-($AB8+10)))), 1),0)))</f>
        <v>0</v>
      </c>
      <c r="L17" s="20">
        <f>IF($AA9="IR",IF(AND($AD9=TRUE,$AA9="IR",$A17&gt;=$AB9), (IR_factor*($AC9/Poids)) *  (EXP(-k_elim*($A17-$AB9)) - EXP(-3*($A17-$AB9)))  / (EXP(-k_elim*1.8)-EXP(-3*1.8)),0),IF($AA9="XR",IF(AND($AD9=TRUE,$AA9="XR",$A17&gt;=$AB9), IF($AE9="Jeun",   (XR_factor_fast*($AC9/Poids)) *    (EXP(-0.5*((($A17-($AB9+2))/0.9)^2)) +     EXP(-0.5*((($A17-($AB9+7))/1.1)^2)))    * MAX(EXP(-k_elim*MAX($A17-($AB9+1),0)),0.5),   (XR_factor_fed*($AC9/Poids)) *    (EXP(-0.5*((($A17-($AB9+2))/0.9)^2)) +     EXP(-0.5*((($A17-($AB9+6))/1.1)^2)))    * MAX(EXP(-k_elim*MAX($A17-($AB9+1),0)),0.58) ),0),IF(AND($AD9=TRUE,OR($AA9="Concerta",$AA9="OROS"),$A17&gt;=$AB9), MIN(OROS_factor*($AC9/Poids),22) / (1+EXP(-(($A17-($AB9+4.8))))) *  IF($A17&gt;($AB9+10), EXP(-k_elim*(($A17-($AB9+10)))), 1),0)))</f>
        <v>0</v>
      </c>
      <c r="M17" s="20">
        <f>IF($AA10="IR",IF(AND($AD10=TRUE,$AA10="IR",$A17&gt;=$AB10), (IR_factor*($AC10/Poids)) *  (EXP(-k_elim*($A17-$AB10)) - EXP(-3*($A17-$AB10)))  / (EXP(-k_elim*1.8)-EXP(-3*1.8)),0),IF($AA10="XR",IF(AND($AD10=TRUE,$AA10="XR",$A17&gt;=$AB10), IF($AE10="Jeun",   (XR_factor_fast*($AC10/Poids)) *    (EXP(-0.5*((($A17-($AB10+2))/0.9)^2)) +     EXP(-0.5*((($A17-($AB10+7))/1.1)^2)))    * MAX(EXP(-k_elim*MAX($A17-($AB10+1),0)),0.5),   (XR_factor_fed*($AC10/Poids)) *    (EXP(-0.5*((($A17-($AB10+2))/0.9)^2)) +     EXP(-0.5*((($A17-($AB10+6))/1.1)^2)))    * MAX(EXP(-k_elim*MAX($A17-($AB10+1),0)),0.58) ),0),IF(AND($AD10=TRUE,OR($AA10="Concerta",$AA10="OROS"),$A17&gt;=$AB10), MIN(OROS_factor*($AC10/Poids),22) / (1+EXP(-(($A17-($AB10+4.8))))) *  IF($A17&gt;($AB10+10), EXP(-k_elim*(($A17-($AB10+10)))), 1),0)))</f>
        <v>0</v>
      </c>
      <c r="N17" s="32">
        <f>IF($AA11="IR",IF(AND($AD11=TRUE,$AA11="IR",$A17&gt;=$AB11), (IR_factor*($AC11/Poids)) *  (EXP(-k_elim*($A17-$AB11)) - EXP(-3*($A17-$AB11)))  / (EXP(-k_elim*1.8)-EXP(-3*1.8)),0),IF($AA11="XR",IF(AND($AD11=TRUE,$AA11="XR",$A17&gt;=$AB11), IF($AE11="Jeun",   (XR_factor_fast*($AC11/Poids)) *    (EXP(-0.5*((($A17-($AB11+2))/0.9)^2)) +     EXP(-0.5*((($A17-($AB11+7))/1.1)^2)))    * MAX(EXP(-k_elim*MAX($A17-($AB11+1),0)),0.5),   (XR_factor_fed*($AC11/Poids)) *    (EXP(-0.5*((($A17-($AB11+2))/0.9)^2)) +     EXP(-0.5*((($A17-($AB11+6))/1.1)^2)))    * MAX(EXP(-k_elim*MAX($A17-($AB11+1),0)),0.58) ),0),IF(AND($AD11=TRUE,OR($AA11="Concerta",$AA11="OROS"),$A17&gt;=$AB11), MIN(OROS_factor*($AC11/Poids),22) / (1+EXP(-(($A17-($AB11+4.8))))) *  IF($A17&gt;($AB11+10), EXP(-k_elim*(($A17-($AB11+10)))), 1),0)))</f>
        <v>0</v>
      </c>
      <c r="O17" s="32">
        <f>IF($AA12="IR",IF(AND($AD12=TRUE,$AA12="IR",$A17&gt;=$AB12), (IR_factor*($AC12/Poids)) *  (EXP(-k_elim*($A17-$AB12)) - EXP(-3*($A17-$AB12)))  / (EXP(-k_elim*1.8)-EXP(-3*1.8)),0),IF($AA12="XR",IF(AND($AD12=TRUE,$AA12="XR",$A17&gt;=$AB12), IF($AE12="Jeun",   (XR_factor_fast*($AC12/Poids)) *    (EXP(-0.5*((($A17-($AB12+2))/0.9)^2)) +     EXP(-0.5*((($A17-($AB12+7))/1.1)^2)))    * MAX(EXP(-k_elim*MAX($A17-($AB12+1),0)),0.5),   (XR_factor_fed*($AC12/Poids)) *    (EXP(-0.5*((($A17-($AB12+2))/0.9)^2)) +     EXP(-0.5*((($A17-($AB12+6))/1.1)^2)))    * MAX(EXP(-k_elim*MAX($A17-($AB12+1),0)),0.58) ),0),IF(AND($AD12=TRUE,OR($AA12="Concerta",$AA12="OROS"),$A17&gt;=$AB12), MIN(OROS_factor*($AC12/Poids),22) / (1+EXP(-(($A17-($AB12+4.8))))) *  IF($A17&gt;($AB12+10), EXP(-k_elim*(($A17-($AB12+10)))), 1),0)))</f>
        <v>0</v>
      </c>
      <c r="P17" s="32">
        <f>IF($AA13="IR",IF(AND($AD13=TRUE,$AA13="IR",$A17&gt;=$AB13), (IR_factor*($AC13/Poids)) *  (EXP(-k_elim*($A17-$AB13)) - EXP(-3*($A17-$AB13)))  / (EXP(-k_elim*1.8)-EXP(-3*1.8)),0),IF($AA13="XR",IF(AND($AD13=TRUE,$AA13="XR",$A17&gt;=$AB13), IF($AE13="Jeun",   (XR_factor_fast*($AC13/Poids)) *    (EXP(-0.5*((($A17-($AB13+2))/0.9)^2)) +     EXP(-0.5*((($A17-($AB13+7))/1.1)^2)))    * MAX(EXP(-k_elim*MAX($A17-($AB13+1),0)),0.5),   (XR_factor_fed*($AC13/Poids)) *    (EXP(-0.5*((($A17-($AB13+2))/0.9)^2)) +     EXP(-0.5*((($A17-($AB13+6))/1.1)^2)))    * MAX(EXP(-k_elim*MAX($A17-($AB13+1),0)),0.58) ),0),IF(AND($AD13=TRUE,OR($AA13="Concerta",$AA13="OROS"),$A17&gt;=$AB13), MIN(OROS_factor*($AC13/Poids),22) / (1+EXP(-(($A17-($AB13+4.8))))) *  IF($A17&gt;($AB13+10), EXP(-k_elim*(($A17-($AB13+10)))), 1),0)))</f>
        <v>0</v>
      </c>
      <c r="AO17">
        <v>5</v>
      </c>
    </row>
    <row r="18" spans="1:41">
      <c r="A18" s="17">
        <v>6.7999999999999972</v>
      </c>
      <c r="B18" s="18">
        <f t="shared" si="0"/>
        <v>0</v>
      </c>
      <c r="C18" s="20">
        <f t="shared" si="1"/>
        <v>0</v>
      </c>
      <c r="D18" s="32">
        <f t="shared" si="2"/>
        <v>0</v>
      </c>
      <c r="E18" s="18">
        <f>IF($AA2="IR",IF(AND($AD2=TRUE,$AA2="IR",$A18&gt;=$AB2), (IR_factor*($AC2/Poids)) *  (EXP(-k_elim*($A18-$AB2)) - EXP(-3*($A18-$AB2)))  / (EXP(-k_elim*1.8)-EXP(-3*1.8)),0),IF($AA2="XR",IF(AND($AD2=TRUE,$AA2="XR",$A18&gt;=$AB2), IF($AE2="Jeun",   (XR_factor_fast*($AC2/Poids)) *    (EXP(-0.5*((($A18-($AB2+2))/0.9)^2)) +     EXP(-0.5*((($A18-($AB2+7))/1.1)^2)))    * MAX(EXP(-k_elim*MAX($A18-($AB2+1),0)),0.5),   (XR_factor_fed*($AC2/Poids)) *    (EXP(-0.5*((($A18-($AB2+2))/0.9)^2)) +     EXP(-0.5*((($A18-($AB2+6))/1.1)^2)))    * MAX(EXP(-k_elim*MAX($A18-($AB2+1),0)),0.58) ),0),IF(AND($AD2=TRUE,OR($AA2="Concerta",$AA2="OROS"),$A18&gt;=$AB2), MIN(OROS_factor*($AC2/Poids),22) / (1+EXP(-(($A18-($AB2+4.8))))) *  IF($A18&gt;($AB2+10), EXP(-k_elim*(($A18-($AB2+10)))), 1),0)))</f>
        <v>0</v>
      </c>
      <c r="F18" s="18">
        <f>IF($AA3="IR",IF(AND($AD3=TRUE,$AA3="IR",$A18&gt;=$AB3), (IR_factor*($AC3/Poids)) *  (EXP(-k_elim*($A18-$AB3)) - EXP(-3*($A18-$AB3)))  / (EXP(-k_elim*1.8)-EXP(-3*1.8)),0),IF($AA3="XR",IF(AND($AD3=TRUE,$AA3="XR",$A18&gt;=$AB3), IF($AE3="Jeun",   (XR_factor_fast*($AC3/Poids)) *    (EXP(-0.5*((($A18-($AB3+2))/0.9)^2)) +     EXP(-0.5*((($A18-($AB3+7))/1.1)^2)))    * MAX(EXP(-k_elim*MAX($A18-($AB3+1),0)),0.5),   (XR_factor_fed*($AC3/Poids)) *    (EXP(-0.5*((($A18-($AB3+2))/0.9)^2)) +     EXP(-0.5*((($A18-($AB3+6))/1.1)^2)))    * MAX(EXP(-k_elim*MAX($A18-($AB3+1),0)),0.58) ),0),IF(AND($AD3=TRUE,OR($AA3="Concerta",$AA3="OROS"),$A18&gt;=$AB3), MIN(OROS_factor*($AC3/Poids),22) / (1+EXP(-(($A18-($AB3+4.8))))) *  IF($A18&gt;($AB3+10), EXP(-k_elim*(($A18-($AB3+10)))), 1),0)))</f>
        <v>0</v>
      </c>
      <c r="G18" s="18">
        <f>IF($AA4="IR",IF(AND($AD4=TRUE,$AA4="IR",$A18&gt;=$AB4), (IR_factor*($AC4/Poids)) *  (EXP(-k_elim*($A18-$AB4)) - EXP(-3*($A18-$AB4)))  / (EXP(-k_elim*1.8)-EXP(-3*1.8)),0),IF($AA4="XR",IF(AND($AD4=TRUE,$AA4="XR",$A18&gt;=$AB4), IF($AE4="Jeun",   (XR_factor_fast*($AC4/Poids)) *    (EXP(-0.5*((($A18-($AB4+2))/0.9)^2)) +     EXP(-0.5*((($A18-($AB4+7))/1.1)^2)))    * MAX(EXP(-k_elim*MAX($A18-($AB4+1),0)),0.5),   (XR_factor_fed*($AC4/Poids)) *    (EXP(-0.5*((($A18-($AB4+2))/0.9)^2)) +     EXP(-0.5*((($A18-($AB4+6))/1.1)^2)))    * MAX(EXP(-k_elim*MAX($A18-($AB4+1),0)),0.58) ),0),IF(AND($AD4=TRUE,OR($AA4="Concerta",$AA4="OROS"),$A18&gt;=$AB4), MIN(OROS_factor*($AC4/Poids),22) / (1+EXP(-(($A18-($AB4+4.8))))) *  IF($A18&gt;($AB4+10), EXP(-k_elim*(($A18-($AB4+10)))), 1),0)))</f>
        <v>0</v>
      </c>
      <c r="H18" s="18">
        <f>IF($AA5="IR",IF(AND($AD5=TRUE,$AA5="IR",$A18&gt;=$AB5), (IR_factor*($AC5/Poids)) *  (EXP(-k_elim*($A18-$AB5)) - EXP(-3*($A18-$AB5)))  / (EXP(-k_elim*1.8)-EXP(-3*1.8)),0),IF($AA5="XR",IF(AND($AD5=TRUE,$AA5="XR",$A18&gt;=$AB5), IF($AE5="Jeun",   (XR_factor_fast*($AC5/Poids)) *    (EXP(-0.5*((($A18-($AB5+2))/0.9)^2)) +     EXP(-0.5*((($A18-($AB5+7))/1.1)^2)))    * MAX(EXP(-k_elim*MAX($A18-($AB5+1),0)),0.5),   (XR_factor_fed*($AC5/Poids)) *    (EXP(-0.5*((($A18-($AB5+2))/0.9)^2)) +     EXP(-0.5*((($A18-($AB5+6))/1.1)^2)))    * MAX(EXP(-k_elim*MAX($A18-($AB5+1),0)),0.58) ),0),IF(AND($AD5=TRUE,OR($AA5="Concerta",$AA5="OROS"),$A18&gt;=$AB5), MIN(OROS_factor*($AC5/Poids),22) / (1+EXP(-(($A18-($AB5+4.8))))) *  IF($A18&gt;($AB5+10), EXP(-k_elim*(($A18-($AB5+10)))), 1),0)))</f>
        <v>0</v>
      </c>
      <c r="I18" s="20">
        <f>IF($AA6="IR",IF(AND($AD6=TRUE,$AA6="IR",$A18&gt;=$AB6), (IR_factor*($AC6/Poids)) *  (EXP(-k_elim*($A18-$AB6)) - EXP(-3*($A18-$AB6)))  / (EXP(-k_elim*1.8)-EXP(-3*1.8)),0),IF($AA6="XR",IF(AND($AD6=TRUE,$AA6="XR",$A18&gt;=$AB6), IF($AE6="Jeun",   (XR_factor_fast*($AC6/Poids)) *    (EXP(-0.5*((($A18-($AB6+2))/0.9)^2)) +     EXP(-0.5*((($A18-($AB6+7))/1.1)^2)))    * MAX(EXP(-k_elim*MAX($A18-($AB6+1),0)),0.5),   (XR_factor_fed*($AC6/Poids)) *    (EXP(-0.5*((($A18-($AB6+2))/0.9)^2)) +     EXP(-0.5*((($A18-($AB6+6))/1.1)^2)))    * MAX(EXP(-k_elim*MAX($A18-($AB6+1),0)),0.58) ),0),IF(AND($AD6=TRUE,OR($AA6="Concerta",$AA6="OROS"),$A18&gt;=$AB6), MIN(OROS_factor*($AC6/Poids),22) / (1+EXP(-(($A18-($AB6+4.8))))) *  IF($A18&gt;($AB6+10), EXP(-k_elim*(($A18-($AB6+10)))), 1),0)))</f>
        <v>0</v>
      </c>
      <c r="J18" s="20">
        <f>IF($AA7="IR",IF(AND($AD7=TRUE,$AA7="IR",$A18&gt;=$AB7), (IR_factor*($AC7/Poids)) *  (EXP(-k_elim*($A18-$AB7)) - EXP(-3*($A18-$AB7)))  / (EXP(-k_elim*1.8)-EXP(-3*1.8)),0),IF($AA7="XR",IF(AND($AD7=TRUE,$AA7="XR",$A18&gt;=$AB7), IF($AE7="Jeun",   (XR_factor_fast*($AC7/Poids)) *    (EXP(-0.5*((($A18-($AB7+2))/0.9)^2)) +     EXP(-0.5*((($A18-($AB7+7))/1.1)^2)))    * MAX(EXP(-k_elim*MAX($A18-($AB7+1),0)),0.5),   (XR_factor_fed*($AC7/Poids)) *    (EXP(-0.5*((($A18-($AB7+2))/0.9)^2)) +     EXP(-0.5*((($A18-($AB7+6))/1.1)^2)))    * MAX(EXP(-k_elim*MAX($A18-($AB7+1),0)),0.58) ),0),IF(AND($AD7=TRUE,OR($AA7="Concerta",$AA7="OROS"),$A18&gt;=$AB7), MIN(OROS_factor*($AC7/Poids),22) / (1+EXP(-(($A18-($AB7+4.8))))) *  IF($A18&gt;($AB7+10), EXP(-k_elim*(($A18-($AB7+10)))), 1),0)))</f>
        <v>0</v>
      </c>
      <c r="K18" s="20">
        <f>IF($AA8="IR",IF(AND($AD8=TRUE,$AA8="IR",$A18&gt;=$AB8), (IR_factor*($AC8/Poids)) *  (EXP(-k_elim*($A18-$AB8)) - EXP(-3*($A18-$AB8)))  / (EXP(-k_elim*1.8)-EXP(-3*1.8)),0),IF($AA8="XR",IF(AND($AD8=TRUE,$AA8="XR",$A18&gt;=$AB8), IF($AE8="Jeun",   (XR_factor_fast*($AC8/Poids)) *    (EXP(-0.5*((($A18-($AB8+2))/0.9)^2)) +     EXP(-0.5*((($A18-($AB8+7))/1.1)^2)))    * MAX(EXP(-k_elim*MAX($A18-($AB8+1),0)),0.5),   (XR_factor_fed*($AC8/Poids)) *    (EXP(-0.5*((($A18-($AB8+2))/0.9)^2)) +     EXP(-0.5*((($A18-($AB8+6))/1.1)^2)))    * MAX(EXP(-k_elim*MAX($A18-($AB8+1),0)),0.58) ),0),IF(AND($AD8=TRUE,OR($AA8="Concerta",$AA8="OROS"),$A18&gt;=$AB8), MIN(OROS_factor*($AC8/Poids),22) / (1+EXP(-(($A18-($AB8+4.8))))) *  IF($A18&gt;($AB8+10), EXP(-k_elim*(($A18-($AB8+10)))), 1),0)))</f>
        <v>0</v>
      </c>
      <c r="L18" s="20">
        <f>IF($AA9="IR",IF(AND($AD9=TRUE,$AA9="IR",$A18&gt;=$AB9), (IR_factor*($AC9/Poids)) *  (EXP(-k_elim*($A18-$AB9)) - EXP(-3*($A18-$AB9)))  / (EXP(-k_elim*1.8)-EXP(-3*1.8)),0),IF($AA9="XR",IF(AND($AD9=TRUE,$AA9="XR",$A18&gt;=$AB9), IF($AE9="Jeun",   (XR_factor_fast*($AC9/Poids)) *    (EXP(-0.5*((($A18-($AB9+2))/0.9)^2)) +     EXP(-0.5*((($A18-($AB9+7))/1.1)^2)))    * MAX(EXP(-k_elim*MAX($A18-($AB9+1),0)),0.5),   (XR_factor_fed*($AC9/Poids)) *    (EXP(-0.5*((($A18-($AB9+2))/0.9)^2)) +     EXP(-0.5*((($A18-($AB9+6))/1.1)^2)))    * MAX(EXP(-k_elim*MAX($A18-($AB9+1),0)),0.58) ),0),IF(AND($AD9=TRUE,OR($AA9="Concerta",$AA9="OROS"),$A18&gt;=$AB9), MIN(OROS_factor*($AC9/Poids),22) / (1+EXP(-(($A18-($AB9+4.8))))) *  IF($A18&gt;($AB9+10), EXP(-k_elim*(($A18-($AB9+10)))), 1),0)))</f>
        <v>0</v>
      </c>
      <c r="M18" s="20">
        <f>IF($AA10="IR",IF(AND($AD10=TRUE,$AA10="IR",$A18&gt;=$AB10), (IR_factor*($AC10/Poids)) *  (EXP(-k_elim*($A18-$AB10)) - EXP(-3*($A18-$AB10)))  / (EXP(-k_elim*1.8)-EXP(-3*1.8)),0),IF($AA10="XR",IF(AND($AD10=TRUE,$AA10="XR",$A18&gt;=$AB10), IF($AE10="Jeun",   (XR_factor_fast*($AC10/Poids)) *    (EXP(-0.5*((($A18-($AB10+2))/0.9)^2)) +     EXP(-0.5*((($A18-($AB10+7))/1.1)^2)))    * MAX(EXP(-k_elim*MAX($A18-($AB10+1),0)),0.5),   (XR_factor_fed*($AC10/Poids)) *    (EXP(-0.5*((($A18-($AB10+2))/0.9)^2)) +     EXP(-0.5*((($A18-($AB10+6))/1.1)^2)))    * MAX(EXP(-k_elim*MAX($A18-($AB10+1),0)),0.58) ),0),IF(AND($AD10=TRUE,OR($AA10="Concerta",$AA10="OROS"),$A18&gt;=$AB10), MIN(OROS_factor*($AC10/Poids),22) / (1+EXP(-(($A18-($AB10+4.8))))) *  IF($A18&gt;($AB10+10), EXP(-k_elim*(($A18-($AB10+10)))), 1),0)))</f>
        <v>0</v>
      </c>
      <c r="N18" s="32">
        <f>IF($AA11="IR",IF(AND($AD11=TRUE,$AA11="IR",$A18&gt;=$AB11), (IR_factor*($AC11/Poids)) *  (EXP(-k_elim*($A18-$AB11)) - EXP(-3*($A18-$AB11)))  / (EXP(-k_elim*1.8)-EXP(-3*1.8)),0),IF($AA11="XR",IF(AND($AD11=TRUE,$AA11="XR",$A18&gt;=$AB11), IF($AE11="Jeun",   (XR_factor_fast*($AC11/Poids)) *    (EXP(-0.5*((($A18-($AB11+2))/0.9)^2)) +     EXP(-0.5*((($A18-($AB11+7))/1.1)^2)))    * MAX(EXP(-k_elim*MAX($A18-($AB11+1),0)),0.5),   (XR_factor_fed*($AC11/Poids)) *    (EXP(-0.5*((($A18-($AB11+2))/0.9)^2)) +     EXP(-0.5*((($A18-($AB11+6))/1.1)^2)))    * MAX(EXP(-k_elim*MAX($A18-($AB11+1),0)),0.58) ),0),IF(AND($AD11=TRUE,OR($AA11="Concerta",$AA11="OROS"),$A18&gt;=$AB11), MIN(OROS_factor*($AC11/Poids),22) / (1+EXP(-(($A18-($AB11+4.8))))) *  IF($A18&gt;($AB11+10), EXP(-k_elim*(($A18-($AB11+10)))), 1),0)))</f>
        <v>0</v>
      </c>
      <c r="O18" s="32">
        <f>IF($AA12="IR",IF(AND($AD12=TRUE,$AA12="IR",$A18&gt;=$AB12), (IR_factor*($AC12/Poids)) *  (EXP(-k_elim*($A18-$AB12)) - EXP(-3*($A18-$AB12)))  / (EXP(-k_elim*1.8)-EXP(-3*1.8)),0),IF($AA12="XR",IF(AND($AD12=TRUE,$AA12="XR",$A18&gt;=$AB12), IF($AE12="Jeun",   (XR_factor_fast*($AC12/Poids)) *    (EXP(-0.5*((($A18-($AB12+2))/0.9)^2)) +     EXP(-0.5*((($A18-($AB12+7))/1.1)^2)))    * MAX(EXP(-k_elim*MAX($A18-($AB12+1),0)),0.5),   (XR_factor_fed*($AC12/Poids)) *    (EXP(-0.5*((($A18-($AB12+2))/0.9)^2)) +     EXP(-0.5*((($A18-($AB12+6))/1.1)^2)))    * MAX(EXP(-k_elim*MAX($A18-($AB12+1),0)),0.58) ),0),IF(AND($AD12=TRUE,OR($AA12="Concerta",$AA12="OROS"),$A18&gt;=$AB12), MIN(OROS_factor*($AC12/Poids),22) / (1+EXP(-(($A18-($AB12+4.8))))) *  IF($A18&gt;($AB12+10), EXP(-k_elim*(($A18-($AB12+10)))), 1),0)))</f>
        <v>0</v>
      </c>
      <c r="P18" s="32">
        <f>IF($AA13="IR",IF(AND($AD13=TRUE,$AA13="IR",$A18&gt;=$AB13), (IR_factor*($AC13/Poids)) *  (EXP(-k_elim*($A18-$AB13)) - EXP(-3*($A18-$AB13)))  / (EXP(-k_elim*1.8)-EXP(-3*1.8)),0),IF($AA13="XR",IF(AND($AD13=TRUE,$AA13="XR",$A18&gt;=$AB13), IF($AE13="Jeun",   (XR_factor_fast*($AC13/Poids)) *    (EXP(-0.5*((($A18-($AB13+2))/0.9)^2)) +     EXP(-0.5*((($A18-($AB13+7))/1.1)^2)))    * MAX(EXP(-k_elim*MAX($A18-($AB13+1),0)),0.5),   (XR_factor_fed*($AC13/Poids)) *    (EXP(-0.5*((($A18-($AB13+2))/0.9)^2)) +     EXP(-0.5*((($A18-($AB13+6))/1.1)^2)))    * MAX(EXP(-k_elim*MAX($A18-($AB13+1),0)),0.58) ),0),IF(AND($AD13=TRUE,OR($AA13="Concerta",$AA13="OROS"),$A18&gt;=$AB13), MIN(OROS_factor*($AC13/Poids),22) / (1+EXP(-(($A18-($AB13+4.8))))) *  IF($A18&gt;($AB13+10), EXP(-k_elim*(($A18-($AB13+10)))), 1),0)))</f>
        <v>0</v>
      </c>
      <c r="AO18">
        <v>5</v>
      </c>
    </row>
    <row r="19" spans="1:41">
      <c r="A19" s="17">
        <v>6.849999999999997</v>
      </c>
      <c r="B19" s="18">
        <f t="shared" si="0"/>
        <v>0</v>
      </c>
      <c r="C19" s="20">
        <f t="shared" si="1"/>
        <v>0</v>
      </c>
      <c r="D19" s="32">
        <f t="shared" si="2"/>
        <v>0</v>
      </c>
      <c r="E19" s="18">
        <f>IF($AA2="IR",IF(AND($AD2=TRUE,$AA2="IR",$A19&gt;=$AB2), (IR_factor*($AC2/Poids)) *  (EXP(-k_elim*($A19-$AB2)) - EXP(-3*($A19-$AB2)))  / (EXP(-k_elim*1.8)-EXP(-3*1.8)),0),IF($AA2="XR",IF(AND($AD2=TRUE,$AA2="XR",$A19&gt;=$AB2), IF($AE2="Jeun",   (XR_factor_fast*($AC2/Poids)) *    (EXP(-0.5*((($A19-($AB2+2))/0.9)^2)) +     EXP(-0.5*((($A19-($AB2+7))/1.1)^2)))    * MAX(EXP(-k_elim*MAX($A19-($AB2+1),0)),0.5),   (XR_factor_fed*($AC2/Poids)) *    (EXP(-0.5*((($A19-($AB2+2))/0.9)^2)) +     EXP(-0.5*((($A19-($AB2+6))/1.1)^2)))    * MAX(EXP(-k_elim*MAX($A19-($AB2+1),0)),0.58) ),0),IF(AND($AD2=TRUE,OR($AA2="Concerta",$AA2="OROS"),$A19&gt;=$AB2), MIN(OROS_factor*($AC2/Poids),22) / (1+EXP(-(($A19-($AB2+4.8))))) *  IF($A19&gt;($AB2+10), EXP(-k_elim*(($A19-($AB2+10)))), 1),0)))</f>
        <v>0</v>
      </c>
      <c r="F19" s="18">
        <f>IF($AA3="IR",IF(AND($AD3=TRUE,$AA3="IR",$A19&gt;=$AB3), (IR_factor*($AC3/Poids)) *  (EXP(-k_elim*($A19-$AB3)) - EXP(-3*($A19-$AB3)))  / (EXP(-k_elim*1.8)-EXP(-3*1.8)),0),IF($AA3="XR",IF(AND($AD3=TRUE,$AA3="XR",$A19&gt;=$AB3), IF($AE3="Jeun",   (XR_factor_fast*($AC3/Poids)) *    (EXP(-0.5*((($A19-($AB3+2))/0.9)^2)) +     EXP(-0.5*((($A19-($AB3+7))/1.1)^2)))    * MAX(EXP(-k_elim*MAX($A19-($AB3+1),0)),0.5),   (XR_factor_fed*($AC3/Poids)) *    (EXP(-0.5*((($A19-($AB3+2))/0.9)^2)) +     EXP(-0.5*((($A19-($AB3+6))/1.1)^2)))    * MAX(EXP(-k_elim*MAX($A19-($AB3+1),0)),0.58) ),0),IF(AND($AD3=TRUE,OR($AA3="Concerta",$AA3="OROS"),$A19&gt;=$AB3), MIN(OROS_factor*($AC3/Poids),22) / (1+EXP(-(($A19-($AB3+4.8))))) *  IF($A19&gt;($AB3+10), EXP(-k_elim*(($A19-($AB3+10)))), 1),0)))</f>
        <v>0</v>
      </c>
      <c r="G19" s="18">
        <f>IF($AA4="IR",IF(AND($AD4=TRUE,$AA4="IR",$A19&gt;=$AB4), (IR_factor*($AC4/Poids)) *  (EXP(-k_elim*($A19-$AB4)) - EXP(-3*($A19-$AB4)))  / (EXP(-k_elim*1.8)-EXP(-3*1.8)),0),IF($AA4="XR",IF(AND($AD4=TRUE,$AA4="XR",$A19&gt;=$AB4), IF($AE4="Jeun",   (XR_factor_fast*($AC4/Poids)) *    (EXP(-0.5*((($A19-($AB4+2))/0.9)^2)) +     EXP(-0.5*((($A19-($AB4+7))/1.1)^2)))    * MAX(EXP(-k_elim*MAX($A19-($AB4+1),0)),0.5),   (XR_factor_fed*($AC4/Poids)) *    (EXP(-0.5*((($A19-($AB4+2))/0.9)^2)) +     EXP(-0.5*((($A19-($AB4+6))/1.1)^2)))    * MAX(EXP(-k_elim*MAX($A19-($AB4+1),0)),0.58) ),0),IF(AND($AD4=TRUE,OR($AA4="Concerta",$AA4="OROS"),$A19&gt;=$AB4), MIN(OROS_factor*($AC4/Poids),22) / (1+EXP(-(($A19-($AB4+4.8))))) *  IF($A19&gt;($AB4+10), EXP(-k_elim*(($A19-($AB4+10)))), 1),0)))</f>
        <v>0</v>
      </c>
      <c r="H19" s="18">
        <f>IF($AA5="IR",IF(AND($AD5=TRUE,$AA5="IR",$A19&gt;=$AB5), (IR_factor*($AC5/Poids)) *  (EXP(-k_elim*($A19-$AB5)) - EXP(-3*($A19-$AB5)))  / (EXP(-k_elim*1.8)-EXP(-3*1.8)),0),IF($AA5="XR",IF(AND($AD5=TRUE,$AA5="XR",$A19&gt;=$AB5), IF($AE5="Jeun",   (XR_factor_fast*($AC5/Poids)) *    (EXP(-0.5*((($A19-($AB5+2))/0.9)^2)) +     EXP(-0.5*((($A19-($AB5+7))/1.1)^2)))    * MAX(EXP(-k_elim*MAX($A19-($AB5+1),0)),0.5),   (XR_factor_fed*($AC5/Poids)) *    (EXP(-0.5*((($A19-($AB5+2))/0.9)^2)) +     EXP(-0.5*((($A19-($AB5+6))/1.1)^2)))    * MAX(EXP(-k_elim*MAX($A19-($AB5+1),0)),0.58) ),0),IF(AND($AD5=TRUE,OR($AA5="Concerta",$AA5="OROS"),$A19&gt;=$AB5), MIN(OROS_factor*($AC5/Poids),22) / (1+EXP(-(($A19-($AB5+4.8))))) *  IF($A19&gt;($AB5+10), EXP(-k_elim*(($A19-($AB5+10)))), 1),0)))</f>
        <v>0</v>
      </c>
      <c r="I19" s="20">
        <f>IF($AA6="IR",IF(AND($AD6=TRUE,$AA6="IR",$A19&gt;=$AB6), (IR_factor*($AC6/Poids)) *  (EXP(-k_elim*($A19-$AB6)) - EXP(-3*($A19-$AB6)))  / (EXP(-k_elim*1.8)-EXP(-3*1.8)),0),IF($AA6="XR",IF(AND($AD6=TRUE,$AA6="XR",$A19&gt;=$AB6), IF($AE6="Jeun",   (XR_factor_fast*($AC6/Poids)) *    (EXP(-0.5*((($A19-($AB6+2))/0.9)^2)) +     EXP(-0.5*((($A19-($AB6+7))/1.1)^2)))    * MAX(EXP(-k_elim*MAX($A19-($AB6+1),0)),0.5),   (XR_factor_fed*($AC6/Poids)) *    (EXP(-0.5*((($A19-($AB6+2))/0.9)^2)) +     EXP(-0.5*((($A19-($AB6+6))/1.1)^2)))    * MAX(EXP(-k_elim*MAX($A19-($AB6+1),0)),0.58) ),0),IF(AND($AD6=TRUE,OR($AA6="Concerta",$AA6="OROS"),$A19&gt;=$AB6), MIN(OROS_factor*($AC6/Poids),22) / (1+EXP(-(($A19-($AB6+4.8))))) *  IF($A19&gt;($AB6+10), EXP(-k_elim*(($A19-($AB6+10)))), 1),0)))</f>
        <v>0</v>
      </c>
      <c r="J19" s="20">
        <f>IF($AA7="IR",IF(AND($AD7=TRUE,$AA7="IR",$A19&gt;=$AB7), (IR_factor*($AC7/Poids)) *  (EXP(-k_elim*($A19-$AB7)) - EXP(-3*($A19-$AB7)))  / (EXP(-k_elim*1.8)-EXP(-3*1.8)),0),IF($AA7="XR",IF(AND($AD7=TRUE,$AA7="XR",$A19&gt;=$AB7), IF($AE7="Jeun",   (XR_factor_fast*($AC7/Poids)) *    (EXP(-0.5*((($A19-($AB7+2))/0.9)^2)) +     EXP(-0.5*((($A19-($AB7+7))/1.1)^2)))    * MAX(EXP(-k_elim*MAX($A19-($AB7+1),0)),0.5),   (XR_factor_fed*($AC7/Poids)) *    (EXP(-0.5*((($A19-($AB7+2))/0.9)^2)) +     EXP(-0.5*((($A19-($AB7+6))/1.1)^2)))    * MAX(EXP(-k_elim*MAX($A19-($AB7+1),0)),0.58) ),0),IF(AND($AD7=TRUE,OR($AA7="Concerta",$AA7="OROS"),$A19&gt;=$AB7), MIN(OROS_factor*($AC7/Poids),22) / (1+EXP(-(($A19-($AB7+4.8))))) *  IF($A19&gt;($AB7+10), EXP(-k_elim*(($A19-($AB7+10)))), 1),0)))</f>
        <v>0</v>
      </c>
      <c r="K19" s="20">
        <f>IF($AA8="IR",IF(AND($AD8=TRUE,$AA8="IR",$A19&gt;=$AB8), (IR_factor*($AC8/Poids)) *  (EXP(-k_elim*($A19-$AB8)) - EXP(-3*($A19-$AB8)))  / (EXP(-k_elim*1.8)-EXP(-3*1.8)),0),IF($AA8="XR",IF(AND($AD8=TRUE,$AA8="XR",$A19&gt;=$AB8), IF($AE8="Jeun",   (XR_factor_fast*($AC8/Poids)) *    (EXP(-0.5*((($A19-($AB8+2))/0.9)^2)) +     EXP(-0.5*((($A19-($AB8+7))/1.1)^2)))    * MAX(EXP(-k_elim*MAX($A19-($AB8+1),0)),0.5),   (XR_factor_fed*($AC8/Poids)) *    (EXP(-0.5*((($A19-($AB8+2))/0.9)^2)) +     EXP(-0.5*((($A19-($AB8+6))/1.1)^2)))    * MAX(EXP(-k_elim*MAX($A19-($AB8+1),0)),0.58) ),0),IF(AND($AD8=TRUE,OR($AA8="Concerta",$AA8="OROS"),$A19&gt;=$AB8), MIN(OROS_factor*($AC8/Poids),22) / (1+EXP(-(($A19-($AB8+4.8))))) *  IF($A19&gt;($AB8+10), EXP(-k_elim*(($A19-($AB8+10)))), 1),0)))</f>
        <v>0</v>
      </c>
      <c r="L19" s="20">
        <f>IF($AA9="IR",IF(AND($AD9=TRUE,$AA9="IR",$A19&gt;=$AB9), (IR_factor*($AC9/Poids)) *  (EXP(-k_elim*($A19-$AB9)) - EXP(-3*($A19-$AB9)))  / (EXP(-k_elim*1.8)-EXP(-3*1.8)),0),IF($AA9="XR",IF(AND($AD9=TRUE,$AA9="XR",$A19&gt;=$AB9), IF($AE9="Jeun",   (XR_factor_fast*($AC9/Poids)) *    (EXP(-0.5*((($A19-($AB9+2))/0.9)^2)) +     EXP(-0.5*((($A19-($AB9+7))/1.1)^2)))    * MAX(EXP(-k_elim*MAX($A19-($AB9+1),0)),0.5),   (XR_factor_fed*($AC9/Poids)) *    (EXP(-0.5*((($A19-($AB9+2))/0.9)^2)) +     EXP(-0.5*((($A19-($AB9+6))/1.1)^2)))    * MAX(EXP(-k_elim*MAX($A19-($AB9+1),0)),0.58) ),0),IF(AND($AD9=TRUE,OR($AA9="Concerta",$AA9="OROS"),$A19&gt;=$AB9), MIN(OROS_factor*($AC9/Poids),22) / (1+EXP(-(($A19-($AB9+4.8))))) *  IF($A19&gt;($AB9+10), EXP(-k_elim*(($A19-($AB9+10)))), 1),0)))</f>
        <v>0</v>
      </c>
      <c r="M19" s="20">
        <f>IF($AA10="IR",IF(AND($AD10=TRUE,$AA10="IR",$A19&gt;=$AB10), (IR_factor*($AC10/Poids)) *  (EXP(-k_elim*($A19-$AB10)) - EXP(-3*($A19-$AB10)))  / (EXP(-k_elim*1.8)-EXP(-3*1.8)),0),IF($AA10="XR",IF(AND($AD10=TRUE,$AA10="XR",$A19&gt;=$AB10), IF($AE10="Jeun",   (XR_factor_fast*($AC10/Poids)) *    (EXP(-0.5*((($A19-($AB10+2))/0.9)^2)) +     EXP(-0.5*((($A19-($AB10+7))/1.1)^2)))    * MAX(EXP(-k_elim*MAX($A19-($AB10+1),0)),0.5),   (XR_factor_fed*($AC10/Poids)) *    (EXP(-0.5*((($A19-($AB10+2))/0.9)^2)) +     EXP(-0.5*((($A19-($AB10+6))/1.1)^2)))    * MAX(EXP(-k_elim*MAX($A19-($AB10+1),0)),0.58) ),0),IF(AND($AD10=TRUE,OR($AA10="Concerta",$AA10="OROS"),$A19&gt;=$AB10), MIN(OROS_factor*($AC10/Poids),22) / (1+EXP(-(($A19-($AB10+4.8))))) *  IF($A19&gt;($AB10+10), EXP(-k_elim*(($A19-($AB10+10)))), 1),0)))</f>
        <v>0</v>
      </c>
      <c r="N19" s="32">
        <f>IF($AA11="IR",IF(AND($AD11=TRUE,$AA11="IR",$A19&gt;=$AB11), (IR_factor*($AC11/Poids)) *  (EXP(-k_elim*($A19-$AB11)) - EXP(-3*($A19-$AB11)))  / (EXP(-k_elim*1.8)-EXP(-3*1.8)),0),IF($AA11="XR",IF(AND($AD11=TRUE,$AA11="XR",$A19&gt;=$AB11), IF($AE11="Jeun",   (XR_factor_fast*($AC11/Poids)) *    (EXP(-0.5*((($A19-($AB11+2))/0.9)^2)) +     EXP(-0.5*((($A19-($AB11+7))/1.1)^2)))    * MAX(EXP(-k_elim*MAX($A19-($AB11+1),0)),0.5),   (XR_factor_fed*($AC11/Poids)) *    (EXP(-0.5*((($A19-($AB11+2))/0.9)^2)) +     EXP(-0.5*((($A19-($AB11+6))/1.1)^2)))    * MAX(EXP(-k_elim*MAX($A19-($AB11+1),0)),0.58) ),0),IF(AND($AD11=TRUE,OR($AA11="Concerta",$AA11="OROS"),$A19&gt;=$AB11), MIN(OROS_factor*($AC11/Poids),22) / (1+EXP(-(($A19-($AB11+4.8))))) *  IF($A19&gt;($AB11+10), EXP(-k_elim*(($A19-($AB11+10)))), 1),0)))</f>
        <v>0</v>
      </c>
      <c r="O19" s="32">
        <f>IF($AA12="IR",IF(AND($AD12=TRUE,$AA12="IR",$A19&gt;=$AB12), (IR_factor*($AC12/Poids)) *  (EXP(-k_elim*($A19-$AB12)) - EXP(-3*($A19-$AB12)))  / (EXP(-k_elim*1.8)-EXP(-3*1.8)),0),IF($AA12="XR",IF(AND($AD12=TRUE,$AA12="XR",$A19&gt;=$AB12), IF($AE12="Jeun",   (XR_factor_fast*($AC12/Poids)) *    (EXP(-0.5*((($A19-($AB12+2))/0.9)^2)) +     EXP(-0.5*((($A19-($AB12+7))/1.1)^2)))    * MAX(EXP(-k_elim*MAX($A19-($AB12+1),0)),0.5),   (XR_factor_fed*($AC12/Poids)) *    (EXP(-0.5*((($A19-($AB12+2))/0.9)^2)) +     EXP(-0.5*((($A19-($AB12+6))/1.1)^2)))    * MAX(EXP(-k_elim*MAX($A19-($AB12+1),0)),0.58) ),0),IF(AND($AD12=TRUE,OR($AA12="Concerta",$AA12="OROS"),$A19&gt;=$AB12), MIN(OROS_factor*($AC12/Poids),22) / (1+EXP(-(($A19-($AB12+4.8))))) *  IF($A19&gt;($AB12+10), EXP(-k_elim*(($A19-($AB12+10)))), 1),0)))</f>
        <v>0</v>
      </c>
      <c r="P19" s="32">
        <f>IF($AA13="IR",IF(AND($AD13=TRUE,$AA13="IR",$A19&gt;=$AB13), (IR_factor*($AC13/Poids)) *  (EXP(-k_elim*($A19-$AB13)) - EXP(-3*($A19-$AB13)))  / (EXP(-k_elim*1.8)-EXP(-3*1.8)),0),IF($AA13="XR",IF(AND($AD13=TRUE,$AA13="XR",$A19&gt;=$AB13), IF($AE13="Jeun",   (XR_factor_fast*($AC13/Poids)) *    (EXP(-0.5*((($A19-($AB13+2))/0.9)^2)) +     EXP(-0.5*((($A19-($AB13+7))/1.1)^2)))    * MAX(EXP(-k_elim*MAX($A19-($AB13+1),0)),0.5),   (XR_factor_fed*($AC13/Poids)) *    (EXP(-0.5*((($A19-($AB13+2))/0.9)^2)) +     EXP(-0.5*((($A19-($AB13+6))/1.1)^2)))    * MAX(EXP(-k_elim*MAX($A19-($AB13+1),0)),0.58) ),0),IF(AND($AD13=TRUE,OR($AA13="Concerta",$AA13="OROS"),$A19&gt;=$AB13), MIN(OROS_factor*($AC13/Poids),22) / (1+EXP(-(($A19-($AB13+4.8))))) *  IF($A19&gt;($AB13+10), EXP(-k_elim*(($A19-($AB13+10)))), 1),0)))</f>
        <v>0</v>
      </c>
      <c r="AO19">
        <v>5</v>
      </c>
    </row>
    <row r="20" spans="1:41">
      <c r="A20" s="17">
        <v>6.8999999999999968</v>
      </c>
      <c r="B20" s="18">
        <f t="shared" si="0"/>
        <v>0</v>
      </c>
      <c r="C20" s="20">
        <f t="shared" si="1"/>
        <v>0</v>
      </c>
      <c r="D20" s="32">
        <f t="shared" si="2"/>
        <v>0</v>
      </c>
      <c r="E20" s="18">
        <f>IF($AA2="IR",IF(AND($AD2=TRUE,$AA2="IR",$A20&gt;=$AB2), (IR_factor*($AC2/Poids)) *  (EXP(-k_elim*($A20-$AB2)) - EXP(-3*($A20-$AB2)))  / (EXP(-k_elim*1.8)-EXP(-3*1.8)),0),IF($AA2="XR",IF(AND($AD2=TRUE,$AA2="XR",$A20&gt;=$AB2), IF($AE2="Jeun",   (XR_factor_fast*($AC2/Poids)) *    (EXP(-0.5*((($A20-($AB2+2))/0.9)^2)) +     EXP(-0.5*((($A20-($AB2+7))/1.1)^2)))    * MAX(EXP(-k_elim*MAX($A20-($AB2+1),0)),0.5),   (XR_factor_fed*($AC2/Poids)) *    (EXP(-0.5*((($A20-($AB2+2))/0.9)^2)) +     EXP(-0.5*((($A20-($AB2+6))/1.1)^2)))    * MAX(EXP(-k_elim*MAX($A20-($AB2+1),0)),0.58) ),0),IF(AND($AD2=TRUE,OR($AA2="Concerta",$AA2="OROS"),$A20&gt;=$AB2), MIN(OROS_factor*($AC2/Poids),22) / (1+EXP(-(($A20-($AB2+4.8))))) *  IF($A20&gt;($AB2+10), EXP(-k_elim*(($A20-($AB2+10)))), 1),0)))</f>
        <v>0</v>
      </c>
      <c r="F20" s="18">
        <f>IF($AA3="IR",IF(AND($AD3=TRUE,$AA3="IR",$A20&gt;=$AB3), (IR_factor*($AC3/Poids)) *  (EXP(-k_elim*($A20-$AB3)) - EXP(-3*($A20-$AB3)))  / (EXP(-k_elim*1.8)-EXP(-3*1.8)),0),IF($AA3="XR",IF(AND($AD3=TRUE,$AA3="XR",$A20&gt;=$AB3), IF($AE3="Jeun",   (XR_factor_fast*($AC3/Poids)) *    (EXP(-0.5*((($A20-($AB3+2))/0.9)^2)) +     EXP(-0.5*((($A20-($AB3+7))/1.1)^2)))    * MAX(EXP(-k_elim*MAX($A20-($AB3+1),0)),0.5),   (XR_factor_fed*($AC3/Poids)) *    (EXP(-0.5*((($A20-($AB3+2))/0.9)^2)) +     EXP(-0.5*((($A20-($AB3+6))/1.1)^2)))    * MAX(EXP(-k_elim*MAX($A20-($AB3+1),0)),0.58) ),0),IF(AND($AD3=TRUE,OR($AA3="Concerta",$AA3="OROS"),$A20&gt;=$AB3), MIN(OROS_factor*($AC3/Poids),22) / (1+EXP(-(($A20-($AB3+4.8))))) *  IF($A20&gt;($AB3+10), EXP(-k_elim*(($A20-($AB3+10)))), 1),0)))</f>
        <v>0</v>
      </c>
      <c r="G20" s="18">
        <f>IF($AA4="IR",IF(AND($AD4=TRUE,$AA4="IR",$A20&gt;=$AB4), (IR_factor*($AC4/Poids)) *  (EXP(-k_elim*($A20-$AB4)) - EXP(-3*($A20-$AB4)))  / (EXP(-k_elim*1.8)-EXP(-3*1.8)),0),IF($AA4="XR",IF(AND($AD4=TRUE,$AA4="XR",$A20&gt;=$AB4), IF($AE4="Jeun",   (XR_factor_fast*($AC4/Poids)) *    (EXP(-0.5*((($A20-($AB4+2))/0.9)^2)) +     EXP(-0.5*((($A20-($AB4+7))/1.1)^2)))    * MAX(EXP(-k_elim*MAX($A20-($AB4+1),0)),0.5),   (XR_factor_fed*($AC4/Poids)) *    (EXP(-0.5*((($A20-($AB4+2))/0.9)^2)) +     EXP(-0.5*((($A20-($AB4+6))/1.1)^2)))    * MAX(EXP(-k_elim*MAX($A20-($AB4+1),0)),0.58) ),0),IF(AND($AD4=TRUE,OR($AA4="Concerta",$AA4="OROS"),$A20&gt;=$AB4), MIN(OROS_factor*($AC4/Poids),22) / (1+EXP(-(($A20-($AB4+4.8))))) *  IF($A20&gt;($AB4+10), EXP(-k_elim*(($A20-($AB4+10)))), 1),0)))</f>
        <v>0</v>
      </c>
      <c r="H20" s="18">
        <f>IF($AA5="IR",IF(AND($AD5=TRUE,$AA5="IR",$A20&gt;=$AB5), (IR_factor*($AC5/Poids)) *  (EXP(-k_elim*($A20-$AB5)) - EXP(-3*($A20-$AB5)))  / (EXP(-k_elim*1.8)-EXP(-3*1.8)),0),IF($AA5="XR",IF(AND($AD5=TRUE,$AA5="XR",$A20&gt;=$AB5), IF($AE5="Jeun",   (XR_factor_fast*($AC5/Poids)) *    (EXP(-0.5*((($A20-($AB5+2))/0.9)^2)) +     EXP(-0.5*((($A20-($AB5+7))/1.1)^2)))    * MAX(EXP(-k_elim*MAX($A20-($AB5+1),0)),0.5),   (XR_factor_fed*($AC5/Poids)) *    (EXP(-0.5*((($A20-($AB5+2))/0.9)^2)) +     EXP(-0.5*((($A20-($AB5+6))/1.1)^2)))    * MAX(EXP(-k_elim*MAX($A20-($AB5+1),0)),0.58) ),0),IF(AND($AD5=TRUE,OR($AA5="Concerta",$AA5="OROS"),$A20&gt;=$AB5), MIN(OROS_factor*($AC5/Poids),22) / (1+EXP(-(($A20-($AB5+4.8))))) *  IF($A20&gt;($AB5+10), EXP(-k_elim*(($A20-($AB5+10)))), 1),0)))</f>
        <v>0</v>
      </c>
      <c r="I20" s="20">
        <f>IF($AA6="IR",IF(AND($AD6=TRUE,$AA6="IR",$A20&gt;=$AB6), (IR_factor*($AC6/Poids)) *  (EXP(-k_elim*($A20-$AB6)) - EXP(-3*($A20-$AB6)))  / (EXP(-k_elim*1.8)-EXP(-3*1.8)),0),IF($AA6="XR",IF(AND($AD6=TRUE,$AA6="XR",$A20&gt;=$AB6), IF($AE6="Jeun",   (XR_factor_fast*($AC6/Poids)) *    (EXP(-0.5*((($A20-($AB6+2))/0.9)^2)) +     EXP(-0.5*((($A20-($AB6+7))/1.1)^2)))    * MAX(EXP(-k_elim*MAX($A20-($AB6+1),0)),0.5),   (XR_factor_fed*($AC6/Poids)) *    (EXP(-0.5*((($A20-($AB6+2))/0.9)^2)) +     EXP(-0.5*((($A20-($AB6+6))/1.1)^2)))    * MAX(EXP(-k_elim*MAX($A20-($AB6+1),0)),0.58) ),0),IF(AND($AD6=TRUE,OR($AA6="Concerta",$AA6="OROS"),$A20&gt;=$AB6), MIN(OROS_factor*($AC6/Poids),22) / (1+EXP(-(($A20-($AB6+4.8))))) *  IF($A20&gt;($AB6+10), EXP(-k_elim*(($A20-($AB6+10)))), 1),0)))</f>
        <v>0</v>
      </c>
      <c r="J20" s="20">
        <f>IF($AA7="IR",IF(AND($AD7=TRUE,$AA7="IR",$A20&gt;=$AB7), (IR_factor*($AC7/Poids)) *  (EXP(-k_elim*($A20-$AB7)) - EXP(-3*($A20-$AB7)))  / (EXP(-k_elim*1.8)-EXP(-3*1.8)),0),IF($AA7="XR",IF(AND($AD7=TRUE,$AA7="XR",$A20&gt;=$AB7), IF($AE7="Jeun",   (XR_factor_fast*($AC7/Poids)) *    (EXP(-0.5*((($A20-($AB7+2))/0.9)^2)) +     EXP(-0.5*((($A20-($AB7+7))/1.1)^2)))    * MAX(EXP(-k_elim*MAX($A20-($AB7+1),0)),0.5),   (XR_factor_fed*($AC7/Poids)) *    (EXP(-0.5*((($A20-($AB7+2))/0.9)^2)) +     EXP(-0.5*((($A20-($AB7+6))/1.1)^2)))    * MAX(EXP(-k_elim*MAX($A20-($AB7+1),0)),0.58) ),0),IF(AND($AD7=TRUE,OR($AA7="Concerta",$AA7="OROS"),$A20&gt;=$AB7), MIN(OROS_factor*($AC7/Poids),22) / (1+EXP(-(($A20-($AB7+4.8))))) *  IF($A20&gt;($AB7+10), EXP(-k_elim*(($A20-($AB7+10)))), 1),0)))</f>
        <v>0</v>
      </c>
      <c r="K20" s="20">
        <f>IF($AA8="IR",IF(AND($AD8=TRUE,$AA8="IR",$A20&gt;=$AB8), (IR_factor*($AC8/Poids)) *  (EXP(-k_elim*($A20-$AB8)) - EXP(-3*($A20-$AB8)))  / (EXP(-k_elim*1.8)-EXP(-3*1.8)),0),IF($AA8="XR",IF(AND($AD8=TRUE,$AA8="XR",$A20&gt;=$AB8), IF($AE8="Jeun",   (XR_factor_fast*($AC8/Poids)) *    (EXP(-0.5*((($A20-($AB8+2))/0.9)^2)) +     EXP(-0.5*((($A20-($AB8+7))/1.1)^2)))    * MAX(EXP(-k_elim*MAX($A20-($AB8+1),0)),0.5),   (XR_factor_fed*($AC8/Poids)) *    (EXP(-0.5*((($A20-($AB8+2))/0.9)^2)) +     EXP(-0.5*((($A20-($AB8+6))/1.1)^2)))    * MAX(EXP(-k_elim*MAX($A20-($AB8+1),0)),0.58) ),0),IF(AND($AD8=TRUE,OR($AA8="Concerta",$AA8="OROS"),$A20&gt;=$AB8), MIN(OROS_factor*($AC8/Poids),22) / (1+EXP(-(($A20-($AB8+4.8))))) *  IF($A20&gt;($AB8+10), EXP(-k_elim*(($A20-($AB8+10)))), 1),0)))</f>
        <v>0</v>
      </c>
      <c r="L20" s="20">
        <f>IF($AA9="IR",IF(AND($AD9=TRUE,$AA9="IR",$A20&gt;=$AB9), (IR_factor*($AC9/Poids)) *  (EXP(-k_elim*($A20-$AB9)) - EXP(-3*($A20-$AB9)))  / (EXP(-k_elim*1.8)-EXP(-3*1.8)),0),IF($AA9="XR",IF(AND($AD9=TRUE,$AA9="XR",$A20&gt;=$AB9), IF($AE9="Jeun",   (XR_factor_fast*($AC9/Poids)) *    (EXP(-0.5*((($A20-($AB9+2))/0.9)^2)) +     EXP(-0.5*((($A20-($AB9+7))/1.1)^2)))    * MAX(EXP(-k_elim*MAX($A20-($AB9+1),0)),0.5),   (XR_factor_fed*($AC9/Poids)) *    (EXP(-0.5*((($A20-($AB9+2))/0.9)^2)) +     EXP(-0.5*((($A20-($AB9+6))/1.1)^2)))    * MAX(EXP(-k_elim*MAX($A20-($AB9+1),0)),0.58) ),0),IF(AND($AD9=TRUE,OR($AA9="Concerta",$AA9="OROS"),$A20&gt;=$AB9), MIN(OROS_factor*($AC9/Poids),22) / (1+EXP(-(($A20-($AB9+4.8))))) *  IF($A20&gt;($AB9+10), EXP(-k_elim*(($A20-($AB9+10)))), 1),0)))</f>
        <v>0</v>
      </c>
      <c r="M20" s="20">
        <f>IF($AA10="IR",IF(AND($AD10=TRUE,$AA10="IR",$A20&gt;=$AB10), (IR_factor*($AC10/Poids)) *  (EXP(-k_elim*($A20-$AB10)) - EXP(-3*($A20-$AB10)))  / (EXP(-k_elim*1.8)-EXP(-3*1.8)),0),IF($AA10="XR",IF(AND($AD10=TRUE,$AA10="XR",$A20&gt;=$AB10), IF($AE10="Jeun",   (XR_factor_fast*($AC10/Poids)) *    (EXP(-0.5*((($A20-($AB10+2))/0.9)^2)) +     EXP(-0.5*((($A20-($AB10+7))/1.1)^2)))    * MAX(EXP(-k_elim*MAX($A20-($AB10+1),0)),0.5),   (XR_factor_fed*($AC10/Poids)) *    (EXP(-0.5*((($A20-($AB10+2))/0.9)^2)) +     EXP(-0.5*((($A20-($AB10+6))/1.1)^2)))    * MAX(EXP(-k_elim*MAX($A20-($AB10+1),0)),0.58) ),0),IF(AND($AD10=TRUE,OR($AA10="Concerta",$AA10="OROS"),$A20&gt;=$AB10), MIN(OROS_factor*($AC10/Poids),22) / (1+EXP(-(($A20-($AB10+4.8))))) *  IF($A20&gt;($AB10+10), EXP(-k_elim*(($A20-($AB10+10)))), 1),0)))</f>
        <v>0</v>
      </c>
      <c r="N20" s="32">
        <f>IF($AA11="IR",IF(AND($AD11=TRUE,$AA11="IR",$A20&gt;=$AB11), (IR_factor*($AC11/Poids)) *  (EXP(-k_elim*($A20-$AB11)) - EXP(-3*($A20-$AB11)))  / (EXP(-k_elim*1.8)-EXP(-3*1.8)),0),IF($AA11="XR",IF(AND($AD11=TRUE,$AA11="XR",$A20&gt;=$AB11), IF($AE11="Jeun",   (XR_factor_fast*($AC11/Poids)) *    (EXP(-0.5*((($A20-($AB11+2))/0.9)^2)) +     EXP(-0.5*((($A20-($AB11+7))/1.1)^2)))    * MAX(EXP(-k_elim*MAX($A20-($AB11+1),0)),0.5),   (XR_factor_fed*($AC11/Poids)) *    (EXP(-0.5*((($A20-($AB11+2))/0.9)^2)) +     EXP(-0.5*((($A20-($AB11+6))/1.1)^2)))    * MAX(EXP(-k_elim*MAX($A20-($AB11+1),0)),0.58) ),0),IF(AND($AD11=TRUE,OR($AA11="Concerta",$AA11="OROS"),$A20&gt;=$AB11), MIN(OROS_factor*($AC11/Poids),22) / (1+EXP(-(($A20-($AB11+4.8))))) *  IF($A20&gt;($AB11+10), EXP(-k_elim*(($A20-($AB11+10)))), 1),0)))</f>
        <v>0</v>
      </c>
      <c r="O20" s="32">
        <f>IF($AA12="IR",IF(AND($AD12=TRUE,$AA12="IR",$A20&gt;=$AB12), (IR_factor*($AC12/Poids)) *  (EXP(-k_elim*($A20-$AB12)) - EXP(-3*($A20-$AB12)))  / (EXP(-k_elim*1.8)-EXP(-3*1.8)),0),IF($AA12="XR",IF(AND($AD12=TRUE,$AA12="XR",$A20&gt;=$AB12), IF($AE12="Jeun",   (XR_factor_fast*($AC12/Poids)) *    (EXP(-0.5*((($A20-($AB12+2))/0.9)^2)) +     EXP(-0.5*((($A20-($AB12+7))/1.1)^2)))    * MAX(EXP(-k_elim*MAX($A20-($AB12+1),0)),0.5),   (XR_factor_fed*($AC12/Poids)) *    (EXP(-0.5*((($A20-($AB12+2))/0.9)^2)) +     EXP(-0.5*((($A20-($AB12+6))/1.1)^2)))    * MAX(EXP(-k_elim*MAX($A20-($AB12+1),0)),0.58) ),0),IF(AND($AD12=TRUE,OR($AA12="Concerta",$AA12="OROS"),$A20&gt;=$AB12), MIN(OROS_factor*($AC12/Poids),22) / (1+EXP(-(($A20-($AB12+4.8))))) *  IF($A20&gt;($AB12+10), EXP(-k_elim*(($A20-($AB12+10)))), 1),0)))</f>
        <v>0</v>
      </c>
      <c r="P20" s="32">
        <f>IF($AA13="IR",IF(AND($AD13=TRUE,$AA13="IR",$A20&gt;=$AB13), (IR_factor*($AC13/Poids)) *  (EXP(-k_elim*($A20-$AB13)) - EXP(-3*($A20-$AB13)))  / (EXP(-k_elim*1.8)-EXP(-3*1.8)),0),IF($AA13="XR",IF(AND($AD13=TRUE,$AA13="XR",$A20&gt;=$AB13), IF($AE13="Jeun",   (XR_factor_fast*($AC13/Poids)) *    (EXP(-0.5*((($A20-($AB13+2))/0.9)^2)) +     EXP(-0.5*((($A20-($AB13+7))/1.1)^2)))    * MAX(EXP(-k_elim*MAX($A20-($AB13+1),0)),0.5),   (XR_factor_fed*($AC13/Poids)) *    (EXP(-0.5*((($A20-($AB13+2))/0.9)^2)) +     EXP(-0.5*((($A20-($AB13+6))/1.1)^2)))    * MAX(EXP(-k_elim*MAX($A20-($AB13+1),0)),0.58) ),0),IF(AND($AD13=TRUE,OR($AA13="Concerta",$AA13="OROS"),$A20&gt;=$AB13), MIN(OROS_factor*($AC13/Poids),22) / (1+EXP(-(($A20-($AB13+4.8))))) *  IF($A20&gt;($AB13+10), EXP(-k_elim*(($A20-($AB13+10)))), 1),0)))</f>
        <v>0</v>
      </c>
      <c r="AO20">
        <v>5</v>
      </c>
    </row>
    <row r="21" spans="1:41">
      <c r="A21" s="17">
        <v>6.9499999999999966</v>
      </c>
      <c r="B21" s="18">
        <f t="shared" si="0"/>
        <v>0</v>
      </c>
      <c r="C21" s="20">
        <f t="shared" si="1"/>
        <v>0</v>
      </c>
      <c r="D21" s="32">
        <f t="shared" si="2"/>
        <v>0</v>
      </c>
      <c r="E21" s="18">
        <f>IF($AA2="IR",IF(AND($AD2=TRUE,$AA2="IR",$A21&gt;=$AB2), (IR_factor*($AC2/Poids)) *  (EXP(-k_elim*($A21-$AB2)) - EXP(-3*($A21-$AB2)))  / (EXP(-k_elim*1.8)-EXP(-3*1.8)),0),IF($AA2="XR",IF(AND($AD2=TRUE,$AA2="XR",$A21&gt;=$AB2), IF($AE2="Jeun",   (XR_factor_fast*($AC2/Poids)) *    (EXP(-0.5*((($A21-($AB2+2))/0.9)^2)) +     EXP(-0.5*((($A21-($AB2+7))/1.1)^2)))    * MAX(EXP(-k_elim*MAX($A21-($AB2+1),0)),0.5),   (XR_factor_fed*($AC2/Poids)) *    (EXP(-0.5*((($A21-($AB2+2))/0.9)^2)) +     EXP(-0.5*((($A21-($AB2+6))/1.1)^2)))    * MAX(EXP(-k_elim*MAX($A21-($AB2+1),0)),0.58) ),0),IF(AND($AD2=TRUE,OR($AA2="Concerta",$AA2="OROS"),$A21&gt;=$AB2), MIN(OROS_factor*($AC2/Poids),22) / (1+EXP(-(($A21-($AB2+4.8))))) *  IF($A21&gt;($AB2+10), EXP(-k_elim*(($A21-($AB2+10)))), 1),0)))</f>
        <v>0</v>
      </c>
      <c r="F21" s="18">
        <f>IF($AA3="IR",IF(AND($AD3=TRUE,$AA3="IR",$A21&gt;=$AB3), (IR_factor*($AC3/Poids)) *  (EXP(-k_elim*($A21-$AB3)) - EXP(-3*($A21-$AB3)))  / (EXP(-k_elim*1.8)-EXP(-3*1.8)),0),IF($AA3="XR",IF(AND($AD3=TRUE,$AA3="XR",$A21&gt;=$AB3), IF($AE3="Jeun",   (XR_factor_fast*($AC3/Poids)) *    (EXP(-0.5*((($A21-($AB3+2))/0.9)^2)) +     EXP(-0.5*((($A21-($AB3+7))/1.1)^2)))    * MAX(EXP(-k_elim*MAX($A21-($AB3+1),0)),0.5),   (XR_factor_fed*($AC3/Poids)) *    (EXP(-0.5*((($A21-($AB3+2))/0.9)^2)) +     EXP(-0.5*((($A21-($AB3+6))/1.1)^2)))    * MAX(EXP(-k_elim*MAX($A21-($AB3+1),0)),0.58) ),0),IF(AND($AD3=TRUE,OR($AA3="Concerta",$AA3="OROS"),$A21&gt;=$AB3), MIN(OROS_factor*($AC3/Poids),22) / (1+EXP(-(($A21-($AB3+4.8))))) *  IF($A21&gt;($AB3+10), EXP(-k_elim*(($A21-($AB3+10)))), 1),0)))</f>
        <v>0</v>
      </c>
      <c r="G21" s="18">
        <f>IF($AA4="IR",IF(AND($AD4=TRUE,$AA4="IR",$A21&gt;=$AB4), (IR_factor*($AC4/Poids)) *  (EXP(-k_elim*($A21-$AB4)) - EXP(-3*($A21-$AB4)))  / (EXP(-k_elim*1.8)-EXP(-3*1.8)),0),IF($AA4="XR",IF(AND($AD4=TRUE,$AA4="XR",$A21&gt;=$AB4), IF($AE4="Jeun",   (XR_factor_fast*($AC4/Poids)) *    (EXP(-0.5*((($A21-($AB4+2))/0.9)^2)) +     EXP(-0.5*((($A21-($AB4+7))/1.1)^2)))    * MAX(EXP(-k_elim*MAX($A21-($AB4+1),0)),0.5),   (XR_factor_fed*($AC4/Poids)) *    (EXP(-0.5*((($A21-($AB4+2))/0.9)^2)) +     EXP(-0.5*((($A21-($AB4+6))/1.1)^2)))    * MAX(EXP(-k_elim*MAX($A21-($AB4+1),0)),0.58) ),0),IF(AND($AD4=TRUE,OR($AA4="Concerta",$AA4="OROS"),$A21&gt;=$AB4), MIN(OROS_factor*($AC4/Poids),22) / (1+EXP(-(($A21-($AB4+4.8))))) *  IF($A21&gt;($AB4+10), EXP(-k_elim*(($A21-($AB4+10)))), 1),0)))</f>
        <v>0</v>
      </c>
      <c r="H21" s="18">
        <f>IF($AA5="IR",IF(AND($AD5=TRUE,$AA5="IR",$A21&gt;=$AB5), (IR_factor*($AC5/Poids)) *  (EXP(-k_elim*($A21-$AB5)) - EXP(-3*($A21-$AB5)))  / (EXP(-k_elim*1.8)-EXP(-3*1.8)),0),IF($AA5="XR",IF(AND($AD5=TRUE,$AA5="XR",$A21&gt;=$AB5), IF($AE5="Jeun",   (XR_factor_fast*($AC5/Poids)) *    (EXP(-0.5*((($A21-($AB5+2))/0.9)^2)) +     EXP(-0.5*((($A21-($AB5+7))/1.1)^2)))    * MAX(EXP(-k_elim*MAX($A21-($AB5+1),0)),0.5),   (XR_factor_fed*($AC5/Poids)) *    (EXP(-0.5*((($A21-($AB5+2))/0.9)^2)) +     EXP(-0.5*((($A21-($AB5+6))/1.1)^2)))    * MAX(EXP(-k_elim*MAX($A21-($AB5+1),0)),0.58) ),0),IF(AND($AD5=TRUE,OR($AA5="Concerta",$AA5="OROS"),$A21&gt;=$AB5), MIN(OROS_factor*($AC5/Poids),22) / (1+EXP(-(($A21-($AB5+4.8))))) *  IF($A21&gt;($AB5+10), EXP(-k_elim*(($A21-($AB5+10)))), 1),0)))</f>
        <v>0</v>
      </c>
      <c r="I21" s="20">
        <f>IF($AA6="IR",IF(AND($AD6=TRUE,$AA6="IR",$A21&gt;=$AB6), (IR_factor*($AC6/Poids)) *  (EXP(-k_elim*($A21-$AB6)) - EXP(-3*($A21-$AB6)))  / (EXP(-k_elim*1.8)-EXP(-3*1.8)),0),IF($AA6="XR",IF(AND($AD6=TRUE,$AA6="XR",$A21&gt;=$AB6), IF($AE6="Jeun",   (XR_factor_fast*($AC6/Poids)) *    (EXP(-0.5*((($A21-($AB6+2))/0.9)^2)) +     EXP(-0.5*((($A21-($AB6+7))/1.1)^2)))    * MAX(EXP(-k_elim*MAX($A21-($AB6+1),0)),0.5),   (XR_factor_fed*($AC6/Poids)) *    (EXP(-0.5*((($A21-($AB6+2))/0.9)^2)) +     EXP(-0.5*((($A21-($AB6+6))/1.1)^2)))    * MAX(EXP(-k_elim*MAX($A21-($AB6+1),0)),0.58) ),0),IF(AND($AD6=TRUE,OR($AA6="Concerta",$AA6="OROS"),$A21&gt;=$AB6), MIN(OROS_factor*($AC6/Poids),22) / (1+EXP(-(($A21-($AB6+4.8))))) *  IF($A21&gt;($AB6+10), EXP(-k_elim*(($A21-($AB6+10)))), 1),0)))</f>
        <v>0</v>
      </c>
      <c r="J21" s="20">
        <f>IF($AA7="IR",IF(AND($AD7=TRUE,$AA7="IR",$A21&gt;=$AB7), (IR_factor*($AC7/Poids)) *  (EXP(-k_elim*($A21-$AB7)) - EXP(-3*($A21-$AB7)))  / (EXP(-k_elim*1.8)-EXP(-3*1.8)),0),IF($AA7="XR",IF(AND($AD7=TRUE,$AA7="XR",$A21&gt;=$AB7), IF($AE7="Jeun",   (XR_factor_fast*($AC7/Poids)) *    (EXP(-0.5*((($A21-($AB7+2))/0.9)^2)) +     EXP(-0.5*((($A21-($AB7+7))/1.1)^2)))    * MAX(EXP(-k_elim*MAX($A21-($AB7+1),0)),0.5),   (XR_factor_fed*($AC7/Poids)) *    (EXP(-0.5*((($A21-($AB7+2))/0.9)^2)) +     EXP(-0.5*((($A21-($AB7+6))/1.1)^2)))    * MAX(EXP(-k_elim*MAX($A21-($AB7+1),0)),0.58) ),0),IF(AND($AD7=TRUE,OR($AA7="Concerta",$AA7="OROS"),$A21&gt;=$AB7), MIN(OROS_factor*($AC7/Poids),22) / (1+EXP(-(($A21-($AB7+4.8))))) *  IF($A21&gt;($AB7+10), EXP(-k_elim*(($A21-($AB7+10)))), 1),0)))</f>
        <v>0</v>
      </c>
      <c r="K21" s="20">
        <f>IF($AA8="IR",IF(AND($AD8=TRUE,$AA8="IR",$A21&gt;=$AB8), (IR_factor*($AC8/Poids)) *  (EXP(-k_elim*($A21-$AB8)) - EXP(-3*($A21-$AB8)))  / (EXP(-k_elim*1.8)-EXP(-3*1.8)),0),IF($AA8="XR",IF(AND($AD8=TRUE,$AA8="XR",$A21&gt;=$AB8), IF($AE8="Jeun",   (XR_factor_fast*($AC8/Poids)) *    (EXP(-0.5*((($A21-($AB8+2))/0.9)^2)) +     EXP(-0.5*((($A21-($AB8+7))/1.1)^2)))    * MAX(EXP(-k_elim*MAX($A21-($AB8+1),0)),0.5),   (XR_factor_fed*($AC8/Poids)) *    (EXP(-0.5*((($A21-($AB8+2))/0.9)^2)) +     EXP(-0.5*((($A21-($AB8+6))/1.1)^2)))    * MAX(EXP(-k_elim*MAX($A21-($AB8+1),0)),0.58) ),0),IF(AND($AD8=TRUE,OR($AA8="Concerta",$AA8="OROS"),$A21&gt;=$AB8), MIN(OROS_factor*($AC8/Poids),22) / (1+EXP(-(($A21-($AB8+4.8))))) *  IF($A21&gt;($AB8+10), EXP(-k_elim*(($A21-($AB8+10)))), 1),0)))</f>
        <v>0</v>
      </c>
      <c r="L21" s="20">
        <f>IF($AA9="IR",IF(AND($AD9=TRUE,$AA9="IR",$A21&gt;=$AB9), (IR_factor*($AC9/Poids)) *  (EXP(-k_elim*($A21-$AB9)) - EXP(-3*($A21-$AB9)))  / (EXP(-k_elim*1.8)-EXP(-3*1.8)),0),IF($AA9="XR",IF(AND($AD9=TRUE,$AA9="XR",$A21&gt;=$AB9), IF($AE9="Jeun",   (XR_factor_fast*($AC9/Poids)) *    (EXP(-0.5*((($A21-($AB9+2))/0.9)^2)) +     EXP(-0.5*((($A21-($AB9+7))/1.1)^2)))    * MAX(EXP(-k_elim*MAX($A21-($AB9+1),0)),0.5),   (XR_factor_fed*($AC9/Poids)) *    (EXP(-0.5*((($A21-($AB9+2))/0.9)^2)) +     EXP(-0.5*((($A21-($AB9+6))/1.1)^2)))    * MAX(EXP(-k_elim*MAX($A21-($AB9+1),0)),0.58) ),0),IF(AND($AD9=TRUE,OR($AA9="Concerta",$AA9="OROS"),$A21&gt;=$AB9), MIN(OROS_factor*($AC9/Poids),22) / (1+EXP(-(($A21-($AB9+4.8))))) *  IF($A21&gt;($AB9+10), EXP(-k_elim*(($A21-($AB9+10)))), 1),0)))</f>
        <v>0</v>
      </c>
      <c r="M21" s="20">
        <f>IF($AA10="IR",IF(AND($AD10=TRUE,$AA10="IR",$A21&gt;=$AB10), (IR_factor*($AC10/Poids)) *  (EXP(-k_elim*($A21-$AB10)) - EXP(-3*($A21-$AB10)))  / (EXP(-k_elim*1.8)-EXP(-3*1.8)),0),IF($AA10="XR",IF(AND($AD10=TRUE,$AA10="XR",$A21&gt;=$AB10), IF($AE10="Jeun",   (XR_factor_fast*($AC10/Poids)) *    (EXP(-0.5*((($A21-($AB10+2))/0.9)^2)) +     EXP(-0.5*((($A21-($AB10+7))/1.1)^2)))    * MAX(EXP(-k_elim*MAX($A21-($AB10+1),0)),0.5),   (XR_factor_fed*($AC10/Poids)) *    (EXP(-0.5*((($A21-($AB10+2))/0.9)^2)) +     EXP(-0.5*((($A21-($AB10+6))/1.1)^2)))    * MAX(EXP(-k_elim*MAX($A21-($AB10+1),0)),0.58) ),0),IF(AND($AD10=TRUE,OR($AA10="Concerta",$AA10="OROS"),$A21&gt;=$AB10), MIN(OROS_factor*($AC10/Poids),22) / (1+EXP(-(($A21-($AB10+4.8))))) *  IF($A21&gt;($AB10+10), EXP(-k_elim*(($A21-($AB10+10)))), 1),0)))</f>
        <v>0</v>
      </c>
      <c r="N21" s="32">
        <f>IF($AA11="IR",IF(AND($AD11=TRUE,$AA11="IR",$A21&gt;=$AB11), (IR_factor*($AC11/Poids)) *  (EXP(-k_elim*($A21-$AB11)) - EXP(-3*($A21-$AB11)))  / (EXP(-k_elim*1.8)-EXP(-3*1.8)),0),IF($AA11="XR",IF(AND($AD11=TRUE,$AA11="XR",$A21&gt;=$AB11), IF($AE11="Jeun",   (XR_factor_fast*($AC11/Poids)) *    (EXP(-0.5*((($A21-($AB11+2))/0.9)^2)) +     EXP(-0.5*((($A21-($AB11+7))/1.1)^2)))    * MAX(EXP(-k_elim*MAX($A21-($AB11+1),0)),0.5),   (XR_factor_fed*($AC11/Poids)) *    (EXP(-0.5*((($A21-($AB11+2))/0.9)^2)) +     EXP(-0.5*((($A21-($AB11+6))/1.1)^2)))    * MAX(EXP(-k_elim*MAX($A21-($AB11+1),0)),0.58) ),0),IF(AND($AD11=TRUE,OR($AA11="Concerta",$AA11="OROS"),$A21&gt;=$AB11), MIN(OROS_factor*($AC11/Poids),22) / (1+EXP(-(($A21-($AB11+4.8))))) *  IF($A21&gt;($AB11+10), EXP(-k_elim*(($A21-($AB11+10)))), 1),0)))</f>
        <v>0</v>
      </c>
      <c r="O21" s="32">
        <f>IF($AA12="IR",IF(AND($AD12=TRUE,$AA12="IR",$A21&gt;=$AB12), (IR_factor*($AC12/Poids)) *  (EXP(-k_elim*($A21-$AB12)) - EXP(-3*($A21-$AB12)))  / (EXP(-k_elim*1.8)-EXP(-3*1.8)),0),IF($AA12="XR",IF(AND($AD12=TRUE,$AA12="XR",$A21&gt;=$AB12), IF($AE12="Jeun",   (XR_factor_fast*($AC12/Poids)) *    (EXP(-0.5*((($A21-($AB12+2))/0.9)^2)) +     EXP(-0.5*((($A21-($AB12+7))/1.1)^2)))    * MAX(EXP(-k_elim*MAX($A21-($AB12+1),0)),0.5),   (XR_factor_fed*($AC12/Poids)) *    (EXP(-0.5*((($A21-($AB12+2))/0.9)^2)) +     EXP(-0.5*((($A21-($AB12+6))/1.1)^2)))    * MAX(EXP(-k_elim*MAX($A21-($AB12+1),0)),0.58) ),0),IF(AND($AD12=TRUE,OR($AA12="Concerta",$AA12="OROS"),$A21&gt;=$AB12), MIN(OROS_factor*($AC12/Poids),22) / (1+EXP(-(($A21-($AB12+4.8))))) *  IF($A21&gt;($AB12+10), EXP(-k_elim*(($A21-($AB12+10)))), 1),0)))</f>
        <v>0</v>
      </c>
      <c r="P21" s="32">
        <f>IF($AA13="IR",IF(AND($AD13=TRUE,$AA13="IR",$A21&gt;=$AB13), (IR_factor*($AC13/Poids)) *  (EXP(-k_elim*($A21-$AB13)) - EXP(-3*($A21-$AB13)))  / (EXP(-k_elim*1.8)-EXP(-3*1.8)),0),IF($AA13="XR",IF(AND($AD13=TRUE,$AA13="XR",$A21&gt;=$AB13), IF($AE13="Jeun",   (XR_factor_fast*($AC13/Poids)) *    (EXP(-0.5*((($A21-($AB13+2))/0.9)^2)) +     EXP(-0.5*((($A21-($AB13+7))/1.1)^2)))    * MAX(EXP(-k_elim*MAX($A21-($AB13+1),0)),0.5),   (XR_factor_fed*($AC13/Poids)) *    (EXP(-0.5*((($A21-($AB13+2))/0.9)^2)) +     EXP(-0.5*((($A21-($AB13+6))/1.1)^2)))    * MAX(EXP(-k_elim*MAX($A21-($AB13+1),0)),0.58) ),0),IF(AND($AD13=TRUE,OR($AA13="Concerta",$AA13="OROS"),$A21&gt;=$AB13), MIN(OROS_factor*($AC13/Poids),22) / (1+EXP(-(($A21-($AB13+4.8))))) *  IF($A21&gt;($AB13+10), EXP(-k_elim*(($A21-($AB13+10)))), 1),0)))</f>
        <v>0</v>
      </c>
      <c r="AO21">
        <v>5</v>
      </c>
    </row>
    <row r="22" spans="1:41">
      <c r="A22" s="17">
        <v>6.9999999999999956</v>
      </c>
      <c r="B22" s="18">
        <f t="shared" si="0"/>
        <v>-1.5363345546548654E-13</v>
      </c>
      <c r="C22" s="20">
        <f t="shared" si="1"/>
        <v>0</v>
      </c>
      <c r="D22" s="32">
        <f t="shared" si="2"/>
        <v>0</v>
      </c>
      <c r="E22" s="18">
        <f>IF($AA2="IR",IF(AND($AD2=TRUE,$AA2="IR",$A22&gt;=$AB2), (IR_factor*($AC2/Poids)) *  (EXP(-k_elim*($A22-$AB2)) - EXP(-3*($A22-$AB2)))  / (EXP(-k_elim*1.8)-EXP(-3*1.8)),0),IF($AA2="XR",IF(AND($AD2=TRUE,$AA2="XR",$A22&gt;=$AB2), IF($AE2="Jeun",   (XR_factor_fast*($AC2/Poids)) *    (EXP(-0.5*((($A22-($AB2+2))/0.9)^2)) +     EXP(-0.5*((($A22-($AB2+7))/1.1)^2)))    * MAX(EXP(-k_elim*MAX($A22-($AB2+1),0)),0.5),   (XR_factor_fed*($AC2/Poids)) *    (EXP(-0.5*((($A22-($AB2+2))/0.9)^2)) +     EXP(-0.5*((($A22-($AB2+6))/1.1)^2)))    * MAX(EXP(-k_elim*MAX($A22-($AB2+1),0)),0.58) ),0),IF(AND($AD2=TRUE,OR($AA2="Concerta",$AA2="OROS"),$A22&gt;=$AB2), MIN(OROS_factor*($AC2/Poids),22) / (1+EXP(-(($A22-($AB2+4.8))))) *  IF($A22&gt;($AB2+10), EXP(-k_elim*(($A22-($AB2+10)))), 1),0)))</f>
        <v>-1.5363345546548654E-13</v>
      </c>
      <c r="F22" s="18">
        <f>IF($AA3="IR",IF(AND($AD3=TRUE,$AA3="IR",$A22&gt;=$AB3), (IR_factor*($AC3/Poids)) *  (EXP(-k_elim*($A22-$AB3)) - EXP(-3*($A22-$AB3)))  / (EXP(-k_elim*1.8)-EXP(-3*1.8)),0),IF($AA3="XR",IF(AND($AD3=TRUE,$AA3="XR",$A22&gt;=$AB3), IF($AE3="Jeun",   (XR_factor_fast*($AC3/Poids)) *    (EXP(-0.5*((($A22-($AB3+2))/0.9)^2)) +     EXP(-0.5*((($A22-($AB3+7))/1.1)^2)))    * MAX(EXP(-k_elim*MAX($A22-($AB3+1),0)),0.5),   (XR_factor_fed*($AC3/Poids)) *    (EXP(-0.5*((($A22-($AB3+2))/0.9)^2)) +     EXP(-0.5*((($A22-($AB3+6))/1.1)^2)))    * MAX(EXP(-k_elim*MAX($A22-($AB3+1),0)),0.58) ),0),IF(AND($AD3=TRUE,OR($AA3="Concerta",$AA3="OROS"),$A22&gt;=$AB3), MIN(OROS_factor*($AC3/Poids),22) / (1+EXP(-(($A22-($AB3+4.8))))) *  IF($A22&gt;($AB3+10), EXP(-k_elim*(($A22-($AB3+10)))), 1),0)))</f>
        <v>0</v>
      </c>
      <c r="G22" s="18">
        <f>IF($AA4="IR",IF(AND($AD4=TRUE,$AA4="IR",$A22&gt;=$AB4), (IR_factor*($AC4/Poids)) *  (EXP(-k_elim*($A22-$AB4)) - EXP(-3*($A22-$AB4)))  / (EXP(-k_elim*1.8)-EXP(-3*1.8)),0),IF($AA4="XR",IF(AND($AD4=TRUE,$AA4="XR",$A22&gt;=$AB4), IF($AE4="Jeun",   (XR_factor_fast*($AC4/Poids)) *    (EXP(-0.5*((($A22-($AB4+2))/0.9)^2)) +     EXP(-0.5*((($A22-($AB4+7))/1.1)^2)))    * MAX(EXP(-k_elim*MAX($A22-($AB4+1),0)),0.5),   (XR_factor_fed*($AC4/Poids)) *    (EXP(-0.5*((($A22-($AB4+2))/0.9)^2)) +     EXP(-0.5*((($A22-($AB4+6))/1.1)^2)))    * MAX(EXP(-k_elim*MAX($A22-($AB4+1),0)),0.58) ),0),IF(AND($AD4=TRUE,OR($AA4="Concerta",$AA4="OROS"),$A22&gt;=$AB4), MIN(OROS_factor*($AC4/Poids),22) / (1+EXP(-(($A22-($AB4+4.8))))) *  IF($A22&gt;($AB4+10), EXP(-k_elim*(($A22-($AB4+10)))), 1),0)))</f>
        <v>0</v>
      </c>
      <c r="H22" s="18">
        <f>IF($AA5="IR",IF(AND($AD5=TRUE,$AA5="IR",$A22&gt;=$AB5), (IR_factor*($AC5/Poids)) *  (EXP(-k_elim*($A22-$AB5)) - EXP(-3*($A22-$AB5)))  / (EXP(-k_elim*1.8)-EXP(-3*1.8)),0),IF($AA5="XR",IF(AND($AD5=TRUE,$AA5="XR",$A22&gt;=$AB5), IF($AE5="Jeun",   (XR_factor_fast*($AC5/Poids)) *    (EXP(-0.5*((($A22-($AB5+2))/0.9)^2)) +     EXP(-0.5*((($A22-($AB5+7))/1.1)^2)))    * MAX(EXP(-k_elim*MAX($A22-($AB5+1),0)),0.5),   (XR_factor_fed*($AC5/Poids)) *    (EXP(-0.5*((($A22-($AB5+2))/0.9)^2)) +     EXP(-0.5*((($A22-($AB5+6))/1.1)^2)))    * MAX(EXP(-k_elim*MAX($A22-($AB5+1),0)),0.58) ),0),IF(AND($AD5=TRUE,OR($AA5="Concerta",$AA5="OROS"),$A22&gt;=$AB5), MIN(OROS_factor*($AC5/Poids),22) / (1+EXP(-(($A22-($AB5+4.8))))) *  IF($A22&gt;($AB5+10), EXP(-k_elim*(($A22-($AB5+10)))), 1),0)))</f>
        <v>0</v>
      </c>
      <c r="I22" s="20">
        <f>IF($AA6="IR",IF(AND($AD6=TRUE,$AA6="IR",$A22&gt;=$AB6), (IR_factor*($AC6/Poids)) *  (EXP(-k_elim*($A22-$AB6)) - EXP(-3*($A22-$AB6)))  / (EXP(-k_elim*1.8)-EXP(-3*1.8)),0),IF($AA6="XR",IF(AND($AD6=TRUE,$AA6="XR",$A22&gt;=$AB6), IF($AE6="Jeun",   (XR_factor_fast*($AC6/Poids)) *    (EXP(-0.5*((($A22-($AB6+2))/0.9)^2)) +     EXP(-0.5*((($A22-($AB6+7))/1.1)^2)))    * MAX(EXP(-k_elim*MAX($A22-($AB6+1),0)),0.5),   (XR_factor_fed*($AC6/Poids)) *    (EXP(-0.5*((($A22-($AB6+2))/0.9)^2)) +     EXP(-0.5*((($A22-($AB6+6))/1.1)^2)))    * MAX(EXP(-k_elim*MAX($A22-($AB6+1),0)),0.58) ),0),IF(AND($AD6=TRUE,OR($AA6="Concerta",$AA6="OROS"),$A22&gt;=$AB6), MIN(OROS_factor*($AC6/Poids),22) / (1+EXP(-(($A22-($AB6+4.8))))) *  IF($A22&gt;($AB6+10), EXP(-k_elim*(($A22-($AB6+10)))), 1),0)))</f>
        <v>0</v>
      </c>
      <c r="J22" s="20">
        <f>IF($AA7="IR",IF(AND($AD7=TRUE,$AA7="IR",$A22&gt;=$AB7), (IR_factor*($AC7/Poids)) *  (EXP(-k_elim*($A22-$AB7)) - EXP(-3*($A22-$AB7)))  / (EXP(-k_elim*1.8)-EXP(-3*1.8)),0),IF($AA7="XR",IF(AND($AD7=TRUE,$AA7="XR",$A22&gt;=$AB7), IF($AE7="Jeun",   (XR_factor_fast*($AC7/Poids)) *    (EXP(-0.5*((($A22-($AB7+2))/0.9)^2)) +     EXP(-0.5*((($A22-($AB7+7))/1.1)^2)))    * MAX(EXP(-k_elim*MAX($A22-($AB7+1),0)),0.5),   (XR_factor_fed*($AC7/Poids)) *    (EXP(-0.5*((($A22-($AB7+2))/0.9)^2)) +     EXP(-0.5*((($A22-($AB7+6))/1.1)^2)))    * MAX(EXP(-k_elim*MAX($A22-($AB7+1),0)),0.58) ),0),IF(AND($AD7=TRUE,OR($AA7="Concerta",$AA7="OROS"),$A22&gt;=$AB7), MIN(OROS_factor*($AC7/Poids),22) / (1+EXP(-(($A22-($AB7+4.8))))) *  IF($A22&gt;($AB7+10), EXP(-k_elim*(($A22-($AB7+10)))), 1),0)))</f>
        <v>0</v>
      </c>
      <c r="K22" s="20">
        <f>IF($AA8="IR",IF(AND($AD8=TRUE,$AA8="IR",$A22&gt;=$AB8), (IR_factor*($AC8/Poids)) *  (EXP(-k_elim*($A22-$AB8)) - EXP(-3*($A22-$AB8)))  / (EXP(-k_elim*1.8)-EXP(-3*1.8)),0),IF($AA8="XR",IF(AND($AD8=TRUE,$AA8="XR",$A22&gt;=$AB8), IF($AE8="Jeun",   (XR_factor_fast*($AC8/Poids)) *    (EXP(-0.5*((($A22-($AB8+2))/0.9)^2)) +     EXP(-0.5*((($A22-($AB8+7))/1.1)^2)))    * MAX(EXP(-k_elim*MAX($A22-($AB8+1),0)),0.5),   (XR_factor_fed*($AC8/Poids)) *    (EXP(-0.5*((($A22-($AB8+2))/0.9)^2)) +     EXP(-0.5*((($A22-($AB8+6))/1.1)^2)))    * MAX(EXP(-k_elim*MAX($A22-($AB8+1),0)),0.58) ),0),IF(AND($AD8=TRUE,OR($AA8="Concerta",$AA8="OROS"),$A22&gt;=$AB8), MIN(OROS_factor*($AC8/Poids),22) / (1+EXP(-(($A22-($AB8+4.8))))) *  IF($A22&gt;($AB8+10), EXP(-k_elim*(($A22-($AB8+10)))), 1),0)))</f>
        <v>0</v>
      </c>
      <c r="L22" s="20">
        <f>IF($AA9="IR",IF(AND($AD9=TRUE,$AA9="IR",$A22&gt;=$AB9), (IR_factor*($AC9/Poids)) *  (EXP(-k_elim*($A22-$AB9)) - EXP(-3*($A22-$AB9)))  / (EXP(-k_elim*1.8)-EXP(-3*1.8)),0),IF($AA9="XR",IF(AND($AD9=TRUE,$AA9="XR",$A22&gt;=$AB9), IF($AE9="Jeun",   (XR_factor_fast*($AC9/Poids)) *    (EXP(-0.5*((($A22-($AB9+2))/0.9)^2)) +     EXP(-0.5*((($A22-($AB9+7))/1.1)^2)))    * MAX(EXP(-k_elim*MAX($A22-($AB9+1),0)),0.5),   (XR_factor_fed*($AC9/Poids)) *    (EXP(-0.5*((($A22-($AB9+2))/0.9)^2)) +     EXP(-0.5*((($A22-($AB9+6))/1.1)^2)))    * MAX(EXP(-k_elim*MAX($A22-($AB9+1),0)),0.58) ),0),IF(AND($AD9=TRUE,OR($AA9="Concerta",$AA9="OROS"),$A22&gt;=$AB9), MIN(OROS_factor*($AC9/Poids),22) / (1+EXP(-(($A22-($AB9+4.8))))) *  IF($A22&gt;($AB9+10), EXP(-k_elim*(($A22-($AB9+10)))), 1),0)))</f>
        <v>0</v>
      </c>
      <c r="M22" s="20">
        <f>IF($AA10="IR",IF(AND($AD10=TRUE,$AA10="IR",$A22&gt;=$AB10), (IR_factor*($AC10/Poids)) *  (EXP(-k_elim*($A22-$AB10)) - EXP(-3*($A22-$AB10)))  / (EXP(-k_elim*1.8)-EXP(-3*1.8)),0),IF($AA10="XR",IF(AND($AD10=TRUE,$AA10="XR",$A22&gt;=$AB10), IF($AE10="Jeun",   (XR_factor_fast*($AC10/Poids)) *    (EXP(-0.5*((($A22-($AB10+2))/0.9)^2)) +     EXP(-0.5*((($A22-($AB10+7))/1.1)^2)))    * MAX(EXP(-k_elim*MAX($A22-($AB10+1),0)),0.5),   (XR_factor_fed*($AC10/Poids)) *    (EXP(-0.5*((($A22-($AB10+2))/0.9)^2)) +     EXP(-0.5*((($A22-($AB10+6))/1.1)^2)))    * MAX(EXP(-k_elim*MAX($A22-($AB10+1),0)),0.58) ),0),IF(AND($AD10=TRUE,OR($AA10="Concerta",$AA10="OROS"),$A22&gt;=$AB10), MIN(OROS_factor*($AC10/Poids),22) / (1+EXP(-(($A22-($AB10+4.8))))) *  IF($A22&gt;($AB10+10), EXP(-k_elim*(($A22-($AB10+10)))), 1),0)))</f>
        <v>0</v>
      </c>
      <c r="N22" s="32">
        <f>IF($AA11="IR",IF(AND($AD11=TRUE,$AA11="IR",$A22&gt;=$AB11), (IR_factor*($AC11/Poids)) *  (EXP(-k_elim*($A22-$AB11)) - EXP(-3*($A22-$AB11)))  / (EXP(-k_elim*1.8)-EXP(-3*1.8)),0),IF($AA11="XR",IF(AND($AD11=TRUE,$AA11="XR",$A22&gt;=$AB11), IF($AE11="Jeun",   (XR_factor_fast*($AC11/Poids)) *    (EXP(-0.5*((($A22-($AB11+2))/0.9)^2)) +     EXP(-0.5*((($A22-($AB11+7))/1.1)^2)))    * MAX(EXP(-k_elim*MAX($A22-($AB11+1),0)),0.5),   (XR_factor_fed*($AC11/Poids)) *    (EXP(-0.5*((($A22-($AB11+2))/0.9)^2)) +     EXP(-0.5*((($A22-($AB11+6))/1.1)^2)))    * MAX(EXP(-k_elim*MAX($A22-($AB11+1),0)),0.58) ),0),IF(AND($AD11=TRUE,OR($AA11="Concerta",$AA11="OROS"),$A22&gt;=$AB11), MIN(OROS_factor*($AC11/Poids),22) / (1+EXP(-(($A22-($AB11+4.8))))) *  IF($A22&gt;($AB11+10), EXP(-k_elim*(($A22-($AB11+10)))), 1),0)))</f>
        <v>0</v>
      </c>
      <c r="O22" s="32">
        <f>IF($AA12="IR",IF(AND($AD12=TRUE,$AA12="IR",$A22&gt;=$AB12), (IR_factor*($AC12/Poids)) *  (EXP(-k_elim*($A22-$AB12)) - EXP(-3*($A22-$AB12)))  / (EXP(-k_elim*1.8)-EXP(-3*1.8)),0),IF($AA12="XR",IF(AND($AD12=TRUE,$AA12="XR",$A22&gt;=$AB12), IF($AE12="Jeun",   (XR_factor_fast*($AC12/Poids)) *    (EXP(-0.5*((($A22-($AB12+2))/0.9)^2)) +     EXP(-0.5*((($A22-($AB12+7))/1.1)^2)))    * MAX(EXP(-k_elim*MAX($A22-($AB12+1),0)),0.5),   (XR_factor_fed*($AC12/Poids)) *    (EXP(-0.5*((($A22-($AB12+2))/0.9)^2)) +     EXP(-0.5*((($A22-($AB12+6))/1.1)^2)))    * MAX(EXP(-k_elim*MAX($A22-($AB12+1),0)),0.58) ),0),IF(AND($AD12=TRUE,OR($AA12="Concerta",$AA12="OROS"),$A22&gt;=$AB12), MIN(OROS_factor*($AC12/Poids),22) / (1+EXP(-(($A22-($AB12+4.8))))) *  IF($A22&gt;($AB12+10), EXP(-k_elim*(($A22-($AB12+10)))), 1),0)))</f>
        <v>0</v>
      </c>
      <c r="P22" s="32">
        <f>IF($AA13="IR",IF(AND($AD13=TRUE,$AA13="IR",$A22&gt;=$AB13), (IR_factor*($AC13/Poids)) *  (EXP(-k_elim*($A22-$AB13)) - EXP(-3*($A22-$AB13)))  / (EXP(-k_elim*1.8)-EXP(-3*1.8)),0),IF($AA13="XR",IF(AND($AD13=TRUE,$AA13="XR",$A22&gt;=$AB13), IF($AE13="Jeun",   (XR_factor_fast*($AC13/Poids)) *    (EXP(-0.5*((($A22-($AB13+2))/0.9)^2)) +     EXP(-0.5*((($A22-($AB13+7))/1.1)^2)))    * MAX(EXP(-k_elim*MAX($A22-($AB13+1),0)),0.5),   (XR_factor_fed*($AC13/Poids)) *    (EXP(-0.5*((($A22-($AB13+2))/0.9)^2)) +     EXP(-0.5*((($A22-($AB13+6))/1.1)^2)))    * MAX(EXP(-k_elim*MAX($A22-($AB13+1),0)),0.58) ),0),IF(AND($AD13=TRUE,OR($AA13="Concerta",$AA13="OROS"),$A22&gt;=$AB13), MIN(OROS_factor*($AC13/Poids),22) / (1+EXP(-(($A22-($AB13+4.8))))) *  IF($A22&gt;($AB13+10), EXP(-k_elim*(($A22-($AB13+10)))), 1),0)))</f>
        <v>0</v>
      </c>
      <c r="AO22">
        <v>5</v>
      </c>
    </row>
    <row r="23" spans="1:41">
      <c r="A23" s="17">
        <v>7.0499999999999963</v>
      </c>
      <c r="B23" s="18">
        <f t="shared" si="0"/>
        <v>1.5975510428394193</v>
      </c>
      <c r="C23" s="20">
        <f t="shared" si="1"/>
        <v>0</v>
      </c>
      <c r="D23" s="32">
        <f t="shared" si="2"/>
        <v>0</v>
      </c>
      <c r="E23" s="18">
        <f>IF($AA2="IR",IF(AND($AD2=TRUE,$AA2="IR",$A23&gt;=$AB2), (IR_factor*($AC2/Poids)) *  (EXP(-k_elim*($A23-$AB2)) - EXP(-3*($A23-$AB2)))  / (EXP(-k_elim*1.8)-EXP(-3*1.8)),0),IF($AA2="XR",IF(AND($AD2=TRUE,$AA2="XR",$A23&gt;=$AB2), IF($AE2="Jeun",   (XR_factor_fast*($AC2/Poids)) *    (EXP(-0.5*((($A23-($AB2+2))/0.9)^2)) +     EXP(-0.5*((($A23-($AB2+7))/1.1)^2)))    * MAX(EXP(-k_elim*MAX($A23-($AB2+1),0)),0.5),   (XR_factor_fed*($AC2/Poids)) *    (EXP(-0.5*((($A23-($AB2+2))/0.9)^2)) +     EXP(-0.5*((($A23-($AB2+6))/1.1)^2)))    * MAX(EXP(-k_elim*MAX($A23-($AB2+1),0)),0.58) ),0),IF(AND($AD2=TRUE,OR($AA2="Concerta",$AA2="OROS"),$A23&gt;=$AB2), MIN(OROS_factor*($AC2/Poids),22) / (1+EXP(-(($A23-($AB2+4.8))))) *  IF($A23&gt;($AB2+10), EXP(-k_elim*(($A23-($AB2+10)))), 1),0)))</f>
        <v>1.5975510428394193</v>
      </c>
      <c r="F23" s="18">
        <f>IF($AA3="IR",IF(AND($AD3=TRUE,$AA3="IR",$A23&gt;=$AB3), (IR_factor*($AC3/Poids)) *  (EXP(-k_elim*($A23-$AB3)) - EXP(-3*($A23-$AB3)))  / (EXP(-k_elim*1.8)-EXP(-3*1.8)),0),IF($AA3="XR",IF(AND($AD3=TRUE,$AA3="XR",$A23&gt;=$AB3), IF($AE3="Jeun",   (XR_factor_fast*($AC3/Poids)) *    (EXP(-0.5*((($A23-($AB3+2))/0.9)^2)) +     EXP(-0.5*((($A23-($AB3+7))/1.1)^2)))    * MAX(EXP(-k_elim*MAX($A23-($AB3+1),0)),0.5),   (XR_factor_fed*($AC3/Poids)) *    (EXP(-0.5*((($A23-($AB3+2))/0.9)^2)) +     EXP(-0.5*((($A23-($AB3+6))/1.1)^2)))    * MAX(EXP(-k_elim*MAX($A23-($AB3+1),0)),0.58) ),0),IF(AND($AD3=TRUE,OR($AA3="Concerta",$AA3="OROS"),$A23&gt;=$AB3), MIN(OROS_factor*($AC3/Poids),22) / (1+EXP(-(($A23-($AB3+4.8))))) *  IF($A23&gt;($AB3+10), EXP(-k_elim*(($A23-($AB3+10)))), 1),0)))</f>
        <v>0</v>
      </c>
      <c r="G23" s="18">
        <f>IF($AA4="IR",IF(AND($AD4=TRUE,$AA4="IR",$A23&gt;=$AB4), (IR_factor*($AC4/Poids)) *  (EXP(-k_elim*($A23-$AB4)) - EXP(-3*($A23-$AB4)))  / (EXP(-k_elim*1.8)-EXP(-3*1.8)),0),IF($AA4="XR",IF(AND($AD4=TRUE,$AA4="XR",$A23&gt;=$AB4), IF($AE4="Jeun",   (XR_factor_fast*($AC4/Poids)) *    (EXP(-0.5*((($A23-($AB4+2))/0.9)^2)) +     EXP(-0.5*((($A23-($AB4+7))/1.1)^2)))    * MAX(EXP(-k_elim*MAX($A23-($AB4+1),0)),0.5),   (XR_factor_fed*($AC4/Poids)) *    (EXP(-0.5*((($A23-($AB4+2))/0.9)^2)) +     EXP(-0.5*((($A23-($AB4+6))/1.1)^2)))    * MAX(EXP(-k_elim*MAX($A23-($AB4+1),0)),0.58) ),0),IF(AND($AD4=TRUE,OR($AA4="Concerta",$AA4="OROS"),$A23&gt;=$AB4), MIN(OROS_factor*($AC4/Poids),22) / (1+EXP(-(($A23-($AB4+4.8))))) *  IF($A23&gt;($AB4+10), EXP(-k_elim*(($A23-($AB4+10)))), 1),0)))</f>
        <v>0</v>
      </c>
      <c r="H23" s="18">
        <f>IF($AA5="IR",IF(AND($AD5=TRUE,$AA5="IR",$A23&gt;=$AB5), (IR_factor*($AC5/Poids)) *  (EXP(-k_elim*($A23-$AB5)) - EXP(-3*($A23-$AB5)))  / (EXP(-k_elim*1.8)-EXP(-3*1.8)),0),IF($AA5="XR",IF(AND($AD5=TRUE,$AA5="XR",$A23&gt;=$AB5), IF($AE5="Jeun",   (XR_factor_fast*($AC5/Poids)) *    (EXP(-0.5*((($A23-($AB5+2))/0.9)^2)) +     EXP(-0.5*((($A23-($AB5+7))/1.1)^2)))    * MAX(EXP(-k_elim*MAX($A23-($AB5+1),0)),0.5),   (XR_factor_fed*($AC5/Poids)) *    (EXP(-0.5*((($A23-($AB5+2))/0.9)^2)) +     EXP(-0.5*((($A23-($AB5+6))/1.1)^2)))    * MAX(EXP(-k_elim*MAX($A23-($AB5+1),0)),0.58) ),0),IF(AND($AD5=TRUE,OR($AA5="Concerta",$AA5="OROS"),$A23&gt;=$AB5), MIN(OROS_factor*($AC5/Poids),22) / (1+EXP(-(($A23-($AB5+4.8))))) *  IF($A23&gt;($AB5+10), EXP(-k_elim*(($A23-($AB5+10)))), 1),0)))</f>
        <v>0</v>
      </c>
      <c r="I23" s="20">
        <f>IF($AA6="IR",IF(AND($AD6=TRUE,$AA6="IR",$A23&gt;=$AB6), (IR_factor*($AC6/Poids)) *  (EXP(-k_elim*($A23-$AB6)) - EXP(-3*($A23-$AB6)))  / (EXP(-k_elim*1.8)-EXP(-3*1.8)),0),IF($AA6="XR",IF(AND($AD6=TRUE,$AA6="XR",$A23&gt;=$AB6), IF($AE6="Jeun",   (XR_factor_fast*($AC6/Poids)) *    (EXP(-0.5*((($A23-($AB6+2))/0.9)^2)) +     EXP(-0.5*((($A23-($AB6+7))/1.1)^2)))    * MAX(EXP(-k_elim*MAX($A23-($AB6+1),0)),0.5),   (XR_factor_fed*($AC6/Poids)) *    (EXP(-0.5*((($A23-($AB6+2))/0.9)^2)) +     EXP(-0.5*((($A23-($AB6+6))/1.1)^2)))    * MAX(EXP(-k_elim*MAX($A23-($AB6+1),0)),0.58) ),0),IF(AND($AD6=TRUE,OR($AA6="Concerta",$AA6="OROS"),$A23&gt;=$AB6), MIN(OROS_factor*($AC6/Poids),22) / (1+EXP(-(($A23-($AB6+4.8))))) *  IF($A23&gt;($AB6+10), EXP(-k_elim*(($A23-($AB6+10)))), 1),0)))</f>
        <v>0</v>
      </c>
      <c r="J23" s="20">
        <f>IF($AA7="IR",IF(AND($AD7=TRUE,$AA7="IR",$A23&gt;=$AB7), (IR_factor*($AC7/Poids)) *  (EXP(-k_elim*($A23-$AB7)) - EXP(-3*($A23-$AB7)))  / (EXP(-k_elim*1.8)-EXP(-3*1.8)),0),IF($AA7="XR",IF(AND($AD7=TRUE,$AA7="XR",$A23&gt;=$AB7), IF($AE7="Jeun",   (XR_factor_fast*($AC7/Poids)) *    (EXP(-0.5*((($A23-($AB7+2))/0.9)^2)) +     EXP(-0.5*((($A23-($AB7+7))/1.1)^2)))    * MAX(EXP(-k_elim*MAX($A23-($AB7+1),0)),0.5),   (XR_factor_fed*($AC7/Poids)) *    (EXP(-0.5*((($A23-($AB7+2))/0.9)^2)) +     EXP(-0.5*((($A23-($AB7+6))/1.1)^2)))    * MAX(EXP(-k_elim*MAX($A23-($AB7+1),0)),0.58) ),0),IF(AND($AD7=TRUE,OR($AA7="Concerta",$AA7="OROS"),$A23&gt;=$AB7), MIN(OROS_factor*($AC7/Poids),22) / (1+EXP(-(($A23-($AB7+4.8))))) *  IF($A23&gt;($AB7+10), EXP(-k_elim*(($A23-($AB7+10)))), 1),0)))</f>
        <v>0</v>
      </c>
      <c r="K23" s="20">
        <f>IF($AA8="IR",IF(AND($AD8=TRUE,$AA8="IR",$A23&gt;=$AB8), (IR_factor*($AC8/Poids)) *  (EXP(-k_elim*($A23-$AB8)) - EXP(-3*($A23-$AB8)))  / (EXP(-k_elim*1.8)-EXP(-3*1.8)),0),IF($AA8="XR",IF(AND($AD8=TRUE,$AA8="XR",$A23&gt;=$AB8), IF($AE8="Jeun",   (XR_factor_fast*($AC8/Poids)) *    (EXP(-0.5*((($A23-($AB8+2))/0.9)^2)) +     EXP(-0.5*((($A23-($AB8+7))/1.1)^2)))    * MAX(EXP(-k_elim*MAX($A23-($AB8+1),0)),0.5),   (XR_factor_fed*($AC8/Poids)) *    (EXP(-0.5*((($A23-($AB8+2))/0.9)^2)) +     EXP(-0.5*((($A23-($AB8+6))/1.1)^2)))    * MAX(EXP(-k_elim*MAX($A23-($AB8+1),0)),0.58) ),0),IF(AND($AD8=TRUE,OR($AA8="Concerta",$AA8="OROS"),$A23&gt;=$AB8), MIN(OROS_factor*($AC8/Poids),22) / (1+EXP(-(($A23-($AB8+4.8))))) *  IF($A23&gt;($AB8+10), EXP(-k_elim*(($A23-($AB8+10)))), 1),0)))</f>
        <v>0</v>
      </c>
      <c r="L23" s="20">
        <f>IF($AA9="IR",IF(AND($AD9=TRUE,$AA9="IR",$A23&gt;=$AB9), (IR_factor*($AC9/Poids)) *  (EXP(-k_elim*($A23-$AB9)) - EXP(-3*($A23-$AB9)))  / (EXP(-k_elim*1.8)-EXP(-3*1.8)),0),IF($AA9="XR",IF(AND($AD9=TRUE,$AA9="XR",$A23&gt;=$AB9), IF($AE9="Jeun",   (XR_factor_fast*($AC9/Poids)) *    (EXP(-0.5*((($A23-($AB9+2))/0.9)^2)) +     EXP(-0.5*((($A23-($AB9+7))/1.1)^2)))    * MAX(EXP(-k_elim*MAX($A23-($AB9+1),0)),0.5),   (XR_factor_fed*($AC9/Poids)) *    (EXP(-0.5*((($A23-($AB9+2))/0.9)^2)) +     EXP(-0.5*((($A23-($AB9+6))/1.1)^2)))    * MAX(EXP(-k_elim*MAX($A23-($AB9+1),0)),0.58) ),0),IF(AND($AD9=TRUE,OR($AA9="Concerta",$AA9="OROS"),$A23&gt;=$AB9), MIN(OROS_factor*($AC9/Poids),22) / (1+EXP(-(($A23-($AB9+4.8))))) *  IF($A23&gt;($AB9+10), EXP(-k_elim*(($A23-($AB9+10)))), 1),0)))</f>
        <v>0</v>
      </c>
      <c r="M23" s="20">
        <f>IF($AA10="IR",IF(AND($AD10=TRUE,$AA10="IR",$A23&gt;=$AB10), (IR_factor*($AC10/Poids)) *  (EXP(-k_elim*($A23-$AB10)) - EXP(-3*($A23-$AB10)))  / (EXP(-k_elim*1.8)-EXP(-3*1.8)),0),IF($AA10="XR",IF(AND($AD10=TRUE,$AA10="XR",$A23&gt;=$AB10), IF($AE10="Jeun",   (XR_factor_fast*($AC10/Poids)) *    (EXP(-0.5*((($A23-($AB10+2))/0.9)^2)) +     EXP(-0.5*((($A23-($AB10+7))/1.1)^2)))    * MAX(EXP(-k_elim*MAX($A23-($AB10+1),0)),0.5),   (XR_factor_fed*($AC10/Poids)) *    (EXP(-0.5*((($A23-($AB10+2))/0.9)^2)) +     EXP(-0.5*((($A23-($AB10+6))/1.1)^2)))    * MAX(EXP(-k_elim*MAX($A23-($AB10+1),0)),0.58) ),0),IF(AND($AD10=TRUE,OR($AA10="Concerta",$AA10="OROS"),$A23&gt;=$AB10), MIN(OROS_factor*($AC10/Poids),22) / (1+EXP(-(($A23-($AB10+4.8))))) *  IF($A23&gt;($AB10+10), EXP(-k_elim*(($A23-($AB10+10)))), 1),0)))</f>
        <v>0</v>
      </c>
      <c r="N23" s="32">
        <f>IF($AA11="IR",IF(AND($AD11=TRUE,$AA11="IR",$A23&gt;=$AB11), (IR_factor*($AC11/Poids)) *  (EXP(-k_elim*($A23-$AB11)) - EXP(-3*($A23-$AB11)))  / (EXP(-k_elim*1.8)-EXP(-3*1.8)),0),IF($AA11="XR",IF(AND($AD11=TRUE,$AA11="XR",$A23&gt;=$AB11), IF($AE11="Jeun",   (XR_factor_fast*($AC11/Poids)) *    (EXP(-0.5*((($A23-($AB11+2))/0.9)^2)) +     EXP(-0.5*((($A23-($AB11+7))/1.1)^2)))    * MAX(EXP(-k_elim*MAX($A23-($AB11+1),0)),0.5),   (XR_factor_fed*($AC11/Poids)) *    (EXP(-0.5*((($A23-($AB11+2))/0.9)^2)) +     EXP(-0.5*((($A23-($AB11+6))/1.1)^2)))    * MAX(EXP(-k_elim*MAX($A23-($AB11+1),0)),0.58) ),0),IF(AND($AD11=TRUE,OR($AA11="Concerta",$AA11="OROS"),$A23&gt;=$AB11), MIN(OROS_factor*($AC11/Poids),22) / (1+EXP(-(($A23-($AB11+4.8))))) *  IF($A23&gt;($AB11+10), EXP(-k_elim*(($A23-($AB11+10)))), 1),0)))</f>
        <v>0</v>
      </c>
      <c r="O23" s="32">
        <f>IF($AA12="IR",IF(AND($AD12=TRUE,$AA12="IR",$A23&gt;=$AB12), (IR_factor*($AC12/Poids)) *  (EXP(-k_elim*($A23-$AB12)) - EXP(-3*($A23-$AB12)))  / (EXP(-k_elim*1.8)-EXP(-3*1.8)),0),IF($AA12="XR",IF(AND($AD12=TRUE,$AA12="XR",$A23&gt;=$AB12), IF($AE12="Jeun",   (XR_factor_fast*($AC12/Poids)) *    (EXP(-0.5*((($A23-($AB12+2))/0.9)^2)) +     EXP(-0.5*((($A23-($AB12+7))/1.1)^2)))    * MAX(EXP(-k_elim*MAX($A23-($AB12+1),0)),0.5),   (XR_factor_fed*($AC12/Poids)) *    (EXP(-0.5*((($A23-($AB12+2))/0.9)^2)) +     EXP(-0.5*((($A23-($AB12+6))/1.1)^2)))    * MAX(EXP(-k_elim*MAX($A23-($AB12+1),0)),0.58) ),0),IF(AND($AD12=TRUE,OR($AA12="Concerta",$AA12="OROS"),$A23&gt;=$AB12), MIN(OROS_factor*($AC12/Poids),22) / (1+EXP(-(($A23-($AB12+4.8))))) *  IF($A23&gt;($AB12+10), EXP(-k_elim*(($A23-($AB12+10)))), 1),0)))</f>
        <v>0</v>
      </c>
      <c r="P23" s="32">
        <f>IF($AA13="IR",IF(AND($AD13=TRUE,$AA13="IR",$A23&gt;=$AB13), (IR_factor*($AC13/Poids)) *  (EXP(-k_elim*($A23-$AB13)) - EXP(-3*($A23-$AB13)))  / (EXP(-k_elim*1.8)-EXP(-3*1.8)),0),IF($AA13="XR",IF(AND($AD13=TRUE,$AA13="XR",$A23&gt;=$AB13), IF($AE13="Jeun",   (XR_factor_fast*($AC13/Poids)) *    (EXP(-0.5*((($A23-($AB13+2))/0.9)^2)) +     EXP(-0.5*((($A23-($AB13+7))/1.1)^2)))    * MAX(EXP(-k_elim*MAX($A23-($AB13+1),0)),0.5),   (XR_factor_fed*($AC13/Poids)) *    (EXP(-0.5*((($A23-($AB13+2))/0.9)^2)) +     EXP(-0.5*((($A23-($AB13+6))/1.1)^2)))    * MAX(EXP(-k_elim*MAX($A23-($AB13+1),0)),0.58) ),0),IF(AND($AD13=TRUE,OR($AA13="Concerta",$AA13="OROS"),$A23&gt;=$AB13), MIN(OROS_factor*($AC13/Poids),22) / (1+EXP(-(($A23-($AB13+4.8))))) *  IF($A23&gt;($AB13+10), EXP(-k_elim*(($A23-($AB13+10)))), 1),0)))</f>
        <v>0</v>
      </c>
      <c r="AO23">
        <v>5</v>
      </c>
    </row>
    <row r="24" spans="1:41">
      <c r="A24" s="17">
        <v>7.0999999999999961</v>
      </c>
      <c r="B24" s="18">
        <f t="shared" si="0"/>
        <v>2.9529239488737153</v>
      </c>
      <c r="C24" s="20">
        <f t="shared" si="1"/>
        <v>0</v>
      </c>
      <c r="D24" s="32">
        <f t="shared" si="2"/>
        <v>0</v>
      </c>
      <c r="E24" s="18">
        <f>IF($AA2="IR",IF(AND($AD2=TRUE,$AA2="IR",$A24&gt;=$AB2), (IR_factor*($AC2/Poids)) *  (EXP(-k_elim*($A24-$AB2)) - EXP(-3*($A24-$AB2)))  / (EXP(-k_elim*1.8)-EXP(-3*1.8)),0),IF($AA2="XR",IF(AND($AD2=TRUE,$AA2="XR",$A24&gt;=$AB2), IF($AE2="Jeun",   (XR_factor_fast*($AC2/Poids)) *    (EXP(-0.5*((($A24-($AB2+2))/0.9)^2)) +     EXP(-0.5*((($A24-($AB2+7))/1.1)^2)))    * MAX(EXP(-k_elim*MAX($A24-($AB2+1),0)),0.5),   (XR_factor_fed*($AC2/Poids)) *    (EXP(-0.5*((($A24-($AB2+2))/0.9)^2)) +     EXP(-0.5*((($A24-($AB2+6))/1.1)^2)))    * MAX(EXP(-k_elim*MAX($A24-($AB2+1),0)),0.58) ),0),IF(AND($AD2=TRUE,OR($AA2="Concerta",$AA2="OROS"),$A24&gt;=$AB2), MIN(OROS_factor*($AC2/Poids),22) / (1+EXP(-(($A24-($AB2+4.8))))) *  IF($A24&gt;($AB2+10), EXP(-k_elim*(($A24-($AB2+10)))), 1),0)))</f>
        <v>2.9529239488737153</v>
      </c>
      <c r="F24" s="18">
        <f>IF($AA3="IR",IF(AND($AD3=TRUE,$AA3="IR",$A24&gt;=$AB3), (IR_factor*($AC3/Poids)) *  (EXP(-k_elim*($A24-$AB3)) - EXP(-3*($A24-$AB3)))  / (EXP(-k_elim*1.8)-EXP(-3*1.8)),0),IF($AA3="XR",IF(AND($AD3=TRUE,$AA3="XR",$A24&gt;=$AB3), IF($AE3="Jeun",   (XR_factor_fast*($AC3/Poids)) *    (EXP(-0.5*((($A24-($AB3+2))/0.9)^2)) +     EXP(-0.5*((($A24-($AB3+7))/1.1)^2)))    * MAX(EXP(-k_elim*MAX($A24-($AB3+1),0)),0.5),   (XR_factor_fed*($AC3/Poids)) *    (EXP(-0.5*((($A24-($AB3+2))/0.9)^2)) +     EXP(-0.5*((($A24-($AB3+6))/1.1)^2)))    * MAX(EXP(-k_elim*MAX($A24-($AB3+1),0)),0.58) ),0),IF(AND($AD3=TRUE,OR($AA3="Concerta",$AA3="OROS"),$A24&gt;=$AB3), MIN(OROS_factor*($AC3/Poids),22) / (1+EXP(-(($A24-($AB3+4.8))))) *  IF($A24&gt;($AB3+10), EXP(-k_elim*(($A24-($AB3+10)))), 1),0)))</f>
        <v>0</v>
      </c>
      <c r="G24" s="18">
        <f>IF($AA4="IR",IF(AND($AD4=TRUE,$AA4="IR",$A24&gt;=$AB4), (IR_factor*($AC4/Poids)) *  (EXP(-k_elim*($A24-$AB4)) - EXP(-3*($A24-$AB4)))  / (EXP(-k_elim*1.8)-EXP(-3*1.8)),0),IF($AA4="XR",IF(AND($AD4=TRUE,$AA4="XR",$A24&gt;=$AB4), IF($AE4="Jeun",   (XR_factor_fast*($AC4/Poids)) *    (EXP(-0.5*((($A24-($AB4+2))/0.9)^2)) +     EXP(-0.5*((($A24-($AB4+7))/1.1)^2)))    * MAX(EXP(-k_elim*MAX($A24-($AB4+1),0)),0.5),   (XR_factor_fed*($AC4/Poids)) *    (EXP(-0.5*((($A24-($AB4+2))/0.9)^2)) +     EXP(-0.5*((($A24-($AB4+6))/1.1)^2)))    * MAX(EXP(-k_elim*MAX($A24-($AB4+1),0)),0.58) ),0),IF(AND($AD4=TRUE,OR($AA4="Concerta",$AA4="OROS"),$A24&gt;=$AB4), MIN(OROS_factor*($AC4/Poids),22) / (1+EXP(-(($A24-($AB4+4.8))))) *  IF($A24&gt;($AB4+10), EXP(-k_elim*(($A24-($AB4+10)))), 1),0)))</f>
        <v>0</v>
      </c>
      <c r="H24" s="18">
        <f>IF($AA5="IR",IF(AND($AD5=TRUE,$AA5="IR",$A24&gt;=$AB5), (IR_factor*($AC5/Poids)) *  (EXP(-k_elim*($A24-$AB5)) - EXP(-3*($A24-$AB5)))  / (EXP(-k_elim*1.8)-EXP(-3*1.8)),0),IF($AA5="XR",IF(AND($AD5=TRUE,$AA5="XR",$A24&gt;=$AB5), IF($AE5="Jeun",   (XR_factor_fast*($AC5/Poids)) *    (EXP(-0.5*((($A24-($AB5+2))/0.9)^2)) +     EXP(-0.5*((($A24-($AB5+7))/1.1)^2)))    * MAX(EXP(-k_elim*MAX($A24-($AB5+1),0)),0.5),   (XR_factor_fed*($AC5/Poids)) *    (EXP(-0.5*((($A24-($AB5+2))/0.9)^2)) +     EXP(-0.5*((($A24-($AB5+6))/1.1)^2)))    * MAX(EXP(-k_elim*MAX($A24-($AB5+1),0)),0.58) ),0),IF(AND($AD5=TRUE,OR($AA5="Concerta",$AA5="OROS"),$A24&gt;=$AB5), MIN(OROS_factor*($AC5/Poids),22) / (1+EXP(-(($A24-($AB5+4.8))))) *  IF($A24&gt;($AB5+10), EXP(-k_elim*(($A24-($AB5+10)))), 1),0)))</f>
        <v>0</v>
      </c>
      <c r="I24" s="20">
        <f>IF($AA6="IR",IF(AND($AD6=TRUE,$AA6="IR",$A24&gt;=$AB6), (IR_factor*($AC6/Poids)) *  (EXP(-k_elim*($A24-$AB6)) - EXP(-3*($A24-$AB6)))  / (EXP(-k_elim*1.8)-EXP(-3*1.8)),0),IF($AA6="XR",IF(AND($AD6=TRUE,$AA6="XR",$A24&gt;=$AB6), IF($AE6="Jeun",   (XR_factor_fast*($AC6/Poids)) *    (EXP(-0.5*((($A24-($AB6+2))/0.9)^2)) +     EXP(-0.5*((($A24-($AB6+7))/1.1)^2)))    * MAX(EXP(-k_elim*MAX($A24-($AB6+1),0)),0.5),   (XR_factor_fed*($AC6/Poids)) *    (EXP(-0.5*((($A24-($AB6+2))/0.9)^2)) +     EXP(-0.5*((($A24-($AB6+6))/1.1)^2)))    * MAX(EXP(-k_elim*MAX($A24-($AB6+1),0)),0.58) ),0),IF(AND($AD6=TRUE,OR($AA6="Concerta",$AA6="OROS"),$A24&gt;=$AB6), MIN(OROS_factor*($AC6/Poids),22) / (1+EXP(-(($A24-($AB6+4.8))))) *  IF($A24&gt;($AB6+10), EXP(-k_elim*(($A24-($AB6+10)))), 1),0)))</f>
        <v>0</v>
      </c>
      <c r="J24" s="20">
        <f>IF($AA7="IR",IF(AND($AD7=TRUE,$AA7="IR",$A24&gt;=$AB7), (IR_factor*($AC7/Poids)) *  (EXP(-k_elim*($A24-$AB7)) - EXP(-3*($A24-$AB7)))  / (EXP(-k_elim*1.8)-EXP(-3*1.8)),0),IF($AA7="XR",IF(AND($AD7=TRUE,$AA7="XR",$A24&gt;=$AB7), IF($AE7="Jeun",   (XR_factor_fast*($AC7/Poids)) *    (EXP(-0.5*((($A24-($AB7+2))/0.9)^2)) +     EXP(-0.5*((($A24-($AB7+7))/1.1)^2)))    * MAX(EXP(-k_elim*MAX($A24-($AB7+1),0)),0.5),   (XR_factor_fed*($AC7/Poids)) *    (EXP(-0.5*((($A24-($AB7+2))/0.9)^2)) +     EXP(-0.5*((($A24-($AB7+6))/1.1)^2)))    * MAX(EXP(-k_elim*MAX($A24-($AB7+1),0)),0.58) ),0),IF(AND($AD7=TRUE,OR($AA7="Concerta",$AA7="OROS"),$A24&gt;=$AB7), MIN(OROS_factor*($AC7/Poids),22) / (1+EXP(-(($A24-($AB7+4.8))))) *  IF($A24&gt;($AB7+10), EXP(-k_elim*(($A24-($AB7+10)))), 1),0)))</f>
        <v>0</v>
      </c>
      <c r="K24" s="20">
        <f>IF($AA8="IR",IF(AND($AD8=TRUE,$AA8="IR",$A24&gt;=$AB8), (IR_factor*($AC8/Poids)) *  (EXP(-k_elim*($A24-$AB8)) - EXP(-3*($A24-$AB8)))  / (EXP(-k_elim*1.8)-EXP(-3*1.8)),0),IF($AA8="XR",IF(AND($AD8=TRUE,$AA8="XR",$A24&gt;=$AB8), IF($AE8="Jeun",   (XR_factor_fast*($AC8/Poids)) *    (EXP(-0.5*((($A24-($AB8+2))/0.9)^2)) +     EXP(-0.5*((($A24-($AB8+7))/1.1)^2)))    * MAX(EXP(-k_elim*MAX($A24-($AB8+1),0)),0.5),   (XR_factor_fed*($AC8/Poids)) *    (EXP(-0.5*((($A24-($AB8+2))/0.9)^2)) +     EXP(-0.5*((($A24-($AB8+6))/1.1)^2)))    * MAX(EXP(-k_elim*MAX($A24-($AB8+1),0)),0.58) ),0),IF(AND($AD8=TRUE,OR($AA8="Concerta",$AA8="OROS"),$A24&gt;=$AB8), MIN(OROS_factor*($AC8/Poids),22) / (1+EXP(-(($A24-($AB8+4.8))))) *  IF($A24&gt;($AB8+10), EXP(-k_elim*(($A24-($AB8+10)))), 1),0)))</f>
        <v>0</v>
      </c>
      <c r="L24" s="20">
        <f>IF($AA9="IR",IF(AND($AD9=TRUE,$AA9="IR",$A24&gt;=$AB9), (IR_factor*($AC9/Poids)) *  (EXP(-k_elim*($A24-$AB9)) - EXP(-3*($A24-$AB9)))  / (EXP(-k_elim*1.8)-EXP(-3*1.8)),0),IF($AA9="XR",IF(AND($AD9=TRUE,$AA9="XR",$A24&gt;=$AB9), IF($AE9="Jeun",   (XR_factor_fast*($AC9/Poids)) *    (EXP(-0.5*((($A24-($AB9+2))/0.9)^2)) +     EXP(-0.5*((($A24-($AB9+7))/1.1)^2)))    * MAX(EXP(-k_elim*MAX($A24-($AB9+1),0)),0.5),   (XR_factor_fed*($AC9/Poids)) *    (EXP(-0.5*((($A24-($AB9+2))/0.9)^2)) +     EXP(-0.5*((($A24-($AB9+6))/1.1)^2)))    * MAX(EXP(-k_elim*MAX($A24-($AB9+1),0)),0.58) ),0),IF(AND($AD9=TRUE,OR($AA9="Concerta",$AA9="OROS"),$A24&gt;=$AB9), MIN(OROS_factor*($AC9/Poids),22) / (1+EXP(-(($A24-($AB9+4.8))))) *  IF($A24&gt;($AB9+10), EXP(-k_elim*(($A24-($AB9+10)))), 1),0)))</f>
        <v>0</v>
      </c>
      <c r="M24" s="20">
        <f>IF($AA10="IR",IF(AND($AD10=TRUE,$AA10="IR",$A24&gt;=$AB10), (IR_factor*($AC10/Poids)) *  (EXP(-k_elim*($A24-$AB10)) - EXP(-3*($A24-$AB10)))  / (EXP(-k_elim*1.8)-EXP(-3*1.8)),0),IF($AA10="XR",IF(AND($AD10=TRUE,$AA10="XR",$A24&gt;=$AB10), IF($AE10="Jeun",   (XR_factor_fast*($AC10/Poids)) *    (EXP(-0.5*((($A24-($AB10+2))/0.9)^2)) +     EXP(-0.5*((($A24-($AB10+7))/1.1)^2)))    * MAX(EXP(-k_elim*MAX($A24-($AB10+1),0)),0.5),   (XR_factor_fed*($AC10/Poids)) *    (EXP(-0.5*((($A24-($AB10+2))/0.9)^2)) +     EXP(-0.5*((($A24-($AB10+6))/1.1)^2)))    * MAX(EXP(-k_elim*MAX($A24-($AB10+1),0)),0.58) ),0),IF(AND($AD10=TRUE,OR($AA10="Concerta",$AA10="OROS"),$A24&gt;=$AB10), MIN(OROS_factor*($AC10/Poids),22) / (1+EXP(-(($A24-($AB10+4.8))))) *  IF($A24&gt;($AB10+10), EXP(-k_elim*(($A24-($AB10+10)))), 1),0)))</f>
        <v>0</v>
      </c>
      <c r="N24" s="32">
        <f>IF($AA11="IR",IF(AND($AD11=TRUE,$AA11="IR",$A24&gt;=$AB11), (IR_factor*($AC11/Poids)) *  (EXP(-k_elim*($A24-$AB11)) - EXP(-3*($A24-$AB11)))  / (EXP(-k_elim*1.8)-EXP(-3*1.8)),0),IF($AA11="XR",IF(AND($AD11=TRUE,$AA11="XR",$A24&gt;=$AB11), IF($AE11="Jeun",   (XR_factor_fast*($AC11/Poids)) *    (EXP(-0.5*((($A24-($AB11+2))/0.9)^2)) +     EXP(-0.5*((($A24-($AB11+7))/1.1)^2)))    * MAX(EXP(-k_elim*MAX($A24-($AB11+1),0)),0.5),   (XR_factor_fed*($AC11/Poids)) *    (EXP(-0.5*((($A24-($AB11+2))/0.9)^2)) +     EXP(-0.5*((($A24-($AB11+6))/1.1)^2)))    * MAX(EXP(-k_elim*MAX($A24-($AB11+1),0)),0.58) ),0),IF(AND($AD11=TRUE,OR($AA11="Concerta",$AA11="OROS"),$A24&gt;=$AB11), MIN(OROS_factor*($AC11/Poids),22) / (1+EXP(-(($A24-($AB11+4.8))))) *  IF($A24&gt;($AB11+10), EXP(-k_elim*(($A24-($AB11+10)))), 1),0)))</f>
        <v>0</v>
      </c>
      <c r="O24" s="32">
        <f>IF($AA12="IR",IF(AND($AD12=TRUE,$AA12="IR",$A24&gt;=$AB12), (IR_factor*($AC12/Poids)) *  (EXP(-k_elim*($A24-$AB12)) - EXP(-3*($A24-$AB12)))  / (EXP(-k_elim*1.8)-EXP(-3*1.8)),0),IF($AA12="XR",IF(AND($AD12=TRUE,$AA12="XR",$A24&gt;=$AB12), IF($AE12="Jeun",   (XR_factor_fast*($AC12/Poids)) *    (EXP(-0.5*((($A24-($AB12+2))/0.9)^2)) +     EXP(-0.5*((($A24-($AB12+7))/1.1)^2)))    * MAX(EXP(-k_elim*MAX($A24-($AB12+1),0)),0.5),   (XR_factor_fed*($AC12/Poids)) *    (EXP(-0.5*((($A24-($AB12+2))/0.9)^2)) +     EXP(-0.5*((($A24-($AB12+6))/1.1)^2)))    * MAX(EXP(-k_elim*MAX($A24-($AB12+1),0)),0.58) ),0),IF(AND($AD12=TRUE,OR($AA12="Concerta",$AA12="OROS"),$A24&gt;=$AB12), MIN(OROS_factor*($AC12/Poids),22) / (1+EXP(-(($A24-($AB12+4.8))))) *  IF($A24&gt;($AB12+10), EXP(-k_elim*(($A24-($AB12+10)))), 1),0)))</f>
        <v>0</v>
      </c>
      <c r="P24" s="32">
        <f>IF($AA13="IR",IF(AND($AD13=TRUE,$AA13="IR",$A24&gt;=$AB13), (IR_factor*($AC13/Poids)) *  (EXP(-k_elim*($A24-$AB13)) - EXP(-3*($A24-$AB13)))  / (EXP(-k_elim*1.8)-EXP(-3*1.8)),0),IF($AA13="XR",IF(AND($AD13=TRUE,$AA13="XR",$A24&gt;=$AB13), IF($AE13="Jeun",   (XR_factor_fast*($AC13/Poids)) *    (EXP(-0.5*((($A24-($AB13+2))/0.9)^2)) +     EXP(-0.5*((($A24-($AB13+7))/1.1)^2)))    * MAX(EXP(-k_elim*MAX($A24-($AB13+1),0)),0.5),   (XR_factor_fed*($AC13/Poids)) *    (EXP(-0.5*((($A24-($AB13+2))/0.9)^2)) +     EXP(-0.5*((($A24-($AB13+6))/1.1)^2)))    * MAX(EXP(-k_elim*MAX($A24-($AB13+1),0)),0.58) ),0),IF(AND($AD13=TRUE,OR($AA13="Concerta",$AA13="OROS"),$A24&gt;=$AB13), MIN(OROS_factor*($AC13/Poids),22) / (1+EXP(-(($A24-($AB13+4.8))))) *  IF($A24&gt;($AB13+10), EXP(-k_elim*(($A24-($AB13+10)))), 1),0)))</f>
        <v>0</v>
      </c>
      <c r="AO24">
        <v>5</v>
      </c>
    </row>
    <row r="25" spans="1:41">
      <c r="A25" s="17">
        <v>7.1499999999999959</v>
      </c>
      <c r="B25" s="18">
        <f t="shared" si="0"/>
        <v>4.1000939470239581</v>
      </c>
      <c r="C25" s="20">
        <f t="shared" si="1"/>
        <v>0</v>
      </c>
      <c r="D25" s="32">
        <f t="shared" si="2"/>
        <v>0</v>
      </c>
      <c r="E25" s="18">
        <f>IF($AA2="IR",IF(AND($AD2=TRUE,$AA2="IR",$A25&gt;=$AB2), (IR_factor*($AC2/Poids)) *  (EXP(-k_elim*($A25-$AB2)) - EXP(-3*($A25-$AB2)))  / (EXP(-k_elim*1.8)-EXP(-3*1.8)),0),IF($AA2="XR",IF(AND($AD2=TRUE,$AA2="XR",$A25&gt;=$AB2), IF($AE2="Jeun",   (XR_factor_fast*($AC2/Poids)) *    (EXP(-0.5*((($A25-($AB2+2))/0.9)^2)) +     EXP(-0.5*((($A25-($AB2+7))/1.1)^2)))    * MAX(EXP(-k_elim*MAX($A25-($AB2+1),0)),0.5),   (XR_factor_fed*($AC2/Poids)) *    (EXP(-0.5*((($A25-($AB2+2))/0.9)^2)) +     EXP(-0.5*((($A25-($AB2+6))/1.1)^2)))    * MAX(EXP(-k_elim*MAX($A25-($AB2+1),0)),0.58) ),0),IF(AND($AD2=TRUE,OR($AA2="Concerta",$AA2="OROS"),$A25&gt;=$AB2), MIN(OROS_factor*($AC2/Poids),22) / (1+EXP(-(($A25-($AB2+4.8))))) *  IF($A25&gt;($AB2+10), EXP(-k_elim*(($A25-($AB2+10)))), 1),0)))</f>
        <v>4.1000939470239581</v>
      </c>
      <c r="F25" s="18">
        <f>IF($AA3="IR",IF(AND($AD3=TRUE,$AA3="IR",$A25&gt;=$AB3), (IR_factor*($AC3/Poids)) *  (EXP(-k_elim*($A25-$AB3)) - EXP(-3*($A25-$AB3)))  / (EXP(-k_elim*1.8)-EXP(-3*1.8)),0),IF($AA3="XR",IF(AND($AD3=TRUE,$AA3="XR",$A25&gt;=$AB3), IF($AE3="Jeun",   (XR_factor_fast*($AC3/Poids)) *    (EXP(-0.5*((($A25-($AB3+2))/0.9)^2)) +     EXP(-0.5*((($A25-($AB3+7))/1.1)^2)))    * MAX(EXP(-k_elim*MAX($A25-($AB3+1),0)),0.5),   (XR_factor_fed*($AC3/Poids)) *    (EXP(-0.5*((($A25-($AB3+2))/0.9)^2)) +     EXP(-0.5*((($A25-($AB3+6))/1.1)^2)))    * MAX(EXP(-k_elim*MAX($A25-($AB3+1),0)),0.58) ),0),IF(AND($AD3=TRUE,OR($AA3="Concerta",$AA3="OROS"),$A25&gt;=$AB3), MIN(OROS_factor*($AC3/Poids),22) / (1+EXP(-(($A25-($AB3+4.8))))) *  IF($A25&gt;($AB3+10), EXP(-k_elim*(($A25-($AB3+10)))), 1),0)))</f>
        <v>0</v>
      </c>
      <c r="G25" s="18">
        <f>IF($AA4="IR",IF(AND($AD4=TRUE,$AA4="IR",$A25&gt;=$AB4), (IR_factor*($AC4/Poids)) *  (EXP(-k_elim*($A25-$AB4)) - EXP(-3*($A25-$AB4)))  / (EXP(-k_elim*1.8)-EXP(-3*1.8)),0),IF($AA4="XR",IF(AND($AD4=TRUE,$AA4="XR",$A25&gt;=$AB4), IF($AE4="Jeun",   (XR_factor_fast*($AC4/Poids)) *    (EXP(-0.5*((($A25-($AB4+2))/0.9)^2)) +     EXP(-0.5*((($A25-($AB4+7))/1.1)^2)))    * MAX(EXP(-k_elim*MAX($A25-($AB4+1),0)),0.5),   (XR_factor_fed*($AC4/Poids)) *    (EXP(-0.5*((($A25-($AB4+2))/0.9)^2)) +     EXP(-0.5*((($A25-($AB4+6))/1.1)^2)))    * MAX(EXP(-k_elim*MAX($A25-($AB4+1),0)),0.58) ),0),IF(AND($AD4=TRUE,OR($AA4="Concerta",$AA4="OROS"),$A25&gt;=$AB4), MIN(OROS_factor*($AC4/Poids),22) / (1+EXP(-(($A25-($AB4+4.8))))) *  IF($A25&gt;($AB4+10), EXP(-k_elim*(($A25-($AB4+10)))), 1),0)))</f>
        <v>0</v>
      </c>
      <c r="H25" s="18">
        <f>IF($AA5="IR",IF(AND($AD5=TRUE,$AA5="IR",$A25&gt;=$AB5), (IR_factor*($AC5/Poids)) *  (EXP(-k_elim*($A25-$AB5)) - EXP(-3*($A25-$AB5)))  / (EXP(-k_elim*1.8)-EXP(-3*1.8)),0),IF($AA5="XR",IF(AND($AD5=TRUE,$AA5="XR",$A25&gt;=$AB5), IF($AE5="Jeun",   (XR_factor_fast*($AC5/Poids)) *    (EXP(-0.5*((($A25-($AB5+2))/0.9)^2)) +     EXP(-0.5*((($A25-($AB5+7))/1.1)^2)))    * MAX(EXP(-k_elim*MAX($A25-($AB5+1),0)),0.5),   (XR_factor_fed*($AC5/Poids)) *    (EXP(-0.5*((($A25-($AB5+2))/0.9)^2)) +     EXP(-0.5*((($A25-($AB5+6))/1.1)^2)))    * MAX(EXP(-k_elim*MAX($A25-($AB5+1),0)),0.58) ),0),IF(AND($AD5=TRUE,OR($AA5="Concerta",$AA5="OROS"),$A25&gt;=$AB5), MIN(OROS_factor*($AC5/Poids),22) / (1+EXP(-(($A25-($AB5+4.8))))) *  IF($A25&gt;($AB5+10), EXP(-k_elim*(($A25-($AB5+10)))), 1),0)))</f>
        <v>0</v>
      </c>
      <c r="I25" s="20">
        <f>IF($AA6="IR",IF(AND($AD6=TRUE,$AA6="IR",$A25&gt;=$AB6), (IR_factor*($AC6/Poids)) *  (EXP(-k_elim*($A25-$AB6)) - EXP(-3*($A25-$AB6)))  / (EXP(-k_elim*1.8)-EXP(-3*1.8)),0),IF($AA6="XR",IF(AND($AD6=TRUE,$AA6="XR",$A25&gt;=$AB6), IF($AE6="Jeun",   (XR_factor_fast*($AC6/Poids)) *    (EXP(-0.5*((($A25-($AB6+2))/0.9)^2)) +     EXP(-0.5*((($A25-($AB6+7))/1.1)^2)))    * MAX(EXP(-k_elim*MAX($A25-($AB6+1),0)),0.5),   (XR_factor_fed*($AC6/Poids)) *    (EXP(-0.5*((($A25-($AB6+2))/0.9)^2)) +     EXP(-0.5*((($A25-($AB6+6))/1.1)^2)))    * MAX(EXP(-k_elim*MAX($A25-($AB6+1),0)),0.58) ),0),IF(AND($AD6=TRUE,OR($AA6="Concerta",$AA6="OROS"),$A25&gt;=$AB6), MIN(OROS_factor*($AC6/Poids),22) / (1+EXP(-(($A25-($AB6+4.8))))) *  IF($A25&gt;($AB6+10), EXP(-k_elim*(($A25-($AB6+10)))), 1),0)))</f>
        <v>0</v>
      </c>
      <c r="J25" s="20">
        <f>IF($AA7="IR",IF(AND($AD7=TRUE,$AA7="IR",$A25&gt;=$AB7), (IR_factor*($AC7/Poids)) *  (EXP(-k_elim*($A25-$AB7)) - EXP(-3*($A25-$AB7)))  / (EXP(-k_elim*1.8)-EXP(-3*1.8)),0),IF($AA7="XR",IF(AND($AD7=TRUE,$AA7="XR",$A25&gt;=$AB7), IF($AE7="Jeun",   (XR_factor_fast*($AC7/Poids)) *    (EXP(-0.5*((($A25-($AB7+2))/0.9)^2)) +     EXP(-0.5*((($A25-($AB7+7))/1.1)^2)))    * MAX(EXP(-k_elim*MAX($A25-($AB7+1),0)),0.5),   (XR_factor_fed*($AC7/Poids)) *    (EXP(-0.5*((($A25-($AB7+2))/0.9)^2)) +     EXP(-0.5*((($A25-($AB7+6))/1.1)^2)))    * MAX(EXP(-k_elim*MAX($A25-($AB7+1),0)),0.58) ),0),IF(AND($AD7=TRUE,OR($AA7="Concerta",$AA7="OROS"),$A25&gt;=$AB7), MIN(OROS_factor*($AC7/Poids),22) / (1+EXP(-(($A25-($AB7+4.8))))) *  IF($A25&gt;($AB7+10), EXP(-k_elim*(($A25-($AB7+10)))), 1),0)))</f>
        <v>0</v>
      </c>
      <c r="K25" s="20">
        <f>IF($AA8="IR",IF(AND($AD8=TRUE,$AA8="IR",$A25&gt;=$AB8), (IR_factor*($AC8/Poids)) *  (EXP(-k_elim*($A25-$AB8)) - EXP(-3*($A25-$AB8)))  / (EXP(-k_elim*1.8)-EXP(-3*1.8)),0),IF($AA8="XR",IF(AND($AD8=TRUE,$AA8="XR",$A25&gt;=$AB8), IF($AE8="Jeun",   (XR_factor_fast*($AC8/Poids)) *    (EXP(-0.5*((($A25-($AB8+2))/0.9)^2)) +     EXP(-0.5*((($A25-($AB8+7))/1.1)^2)))    * MAX(EXP(-k_elim*MAX($A25-($AB8+1),0)),0.5),   (XR_factor_fed*($AC8/Poids)) *    (EXP(-0.5*((($A25-($AB8+2))/0.9)^2)) +     EXP(-0.5*((($A25-($AB8+6))/1.1)^2)))    * MAX(EXP(-k_elim*MAX($A25-($AB8+1),0)),0.58) ),0),IF(AND($AD8=TRUE,OR($AA8="Concerta",$AA8="OROS"),$A25&gt;=$AB8), MIN(OROS_factor*($AC8/Poids),22) / (1+EXP(-(($A25-($AB8+4.8))))) *  IF($A25&gt;($AB8+10), EXP(-k_elim*(($A25-($AB8+10)))), 1),0)))</f>
        <v>0</v>
      </c>
      <c r="L25" s="20">
        <f>IF($AA9="IR",IF(AND($AD9=TRUE,$AA9="IR",$A25&gt;=$AB9), (IR_factor*($AC9/Poids)) *  (EXP(-k_elim*($A25-$AB9)) - EXP(-3*($A25-$AB9)))  / (EXP(-k_elim*1.8)-EXP(-3*1.8)),0),IF($AA9="XR",IF(AND($AD9=TRUE,$AA9="XR",$A25&gt;=$AB9), IF($AE9="Jeun",   (XR_factor_fast*($AC9/Poids)) *    (EXP(-0.5*((($A25-($AB9+2))/0.9)^2)) +     EXP(-0.5*((($A25-($AB9+7))/1.1)^2)))    * MAX(EXP(-k_elim*MAX($A25-($AB9+1),0)),0.5),   (XR_factor_fed*($AC9/Poids)) *    (EXP(-0.5*((($A25-($AB9+2))/0.9)^2)) +     EXP(-0.5*((($A25-($AB9+6))/1.1)^2)))    * MAX(EXP(-k_elim*MAX($A25-($AB9+1),0)),0.58) ),0),IF(AND($AD9=TRUE,OR($AA9="Concerta",$AA9="OROS"),$A25&gt;=$AB9), MIN(OROS_factor*($AC9/Poids),22) / (1+EXP(-(($A25-($AB9+4.8))))) *  IF($A25&gt;($AB9+10), EXP(-k_elim*(($A25-($AB9+10)))), 1),0)))</f>
        <v>0</v>
      </c>
      <c r="M25" s="20">
        <f>IF($AA10="IR",IF(AND($AD10=TRUE,$AA10="IR",$A25&gt;=$AB10), (IR_factor*($AC10/Poids)) *  (EXP(-k_elim*($A25-$AB10)) - EXP(-3*($A25-$AB10)))  / (EXP(-k_elim*1.8)-EXP(-3*1.8)),0),IF($AA10="XR",IF(AND($AD10=TRUE,$AA10="XR",$A25&gt;=$AB10), IF($AE10="Jeun",   (XR_factor_fast*($AC10/Poids)) *    (EXP(-0.5*((($A25-($AB10+2))/0.9)^2)) +     EXP(-0.5*((($A25-($AB10+7))/1.1)^2)))    * MAX(EXP(-k_elim*MAX($A25-($AB10+1),0)),0.5),   (XR_factor_fed*($AC10/Poids)) *    (EXP(-0.5*((($A25-($AB10+2))/0.9)^2)) +     EXP(-0.5*((($A25-($AB10+6))/1.1)^2)))    * MAX(EXP(-k_elim*MAX($A25-($AB10+1),0)),0.58) ),0),IF(AND($AD10=TRUE,OR($AA10="Concerta",$AA10="OROS"),$A25&gt;=$AB10), MIN(OROS_factor*($AC10/Poids),22) / (1+EXP(-(($A25-($AB10+4.8))))) *  IF($A25&gt;($AB10+10), EXP(-k_elim*(($A25-($AB10+10)))), 1),0)))</f>
        <v>0</v>
      </c>
      <c r="N25" s="32">
        <f>IF($AA11="IR",IF(AND($AD11=TRUE,$AA11="IR",$A25&gt;=$AB11), (IR_factor*($AC11/Poids)) *  (EXP(-k_elim*($A25-$AB11)) - EXP(-3*($A25-$AB11)))  / (EXP(-k_elim*1.8)-EXP(-3*1.8)),0),IF($AA11="XR",IF(AND($AD11=TRUE,$AA11="XR",$A25&gt;=$AB11), IF($AE11="Jeun",   (XR_factor_fast*($AC11/Poids)) *    (EXP(-0.5*((($A25-($AB11+2))/0.9)^2)) +     EXP(-0.5*((($A25-($AB11+7))/1.1)^2)))    * MAX(EXP(-k_elim*MAX($A25-($AB11+1),0)),0.5),   (XR_factor_fed*($AC11/Poids)) *    (EXP(-0.5*((($A25-($AB11+2))/0.9)^2)) +     EXP(-0.5*((($A25-($AB11+6))/1.1)^2)))    * MAX(EXP(-k_elim*MAX($A25-($AB11+1),0)),0.58) ),0),IF(AND($AD11=TRUE,OR($AA11="Concerta",$AA11="OROS"),$A25&gt;=$AB11), MIN(OROS_factor*($AC11/Poids),22) / (1+EXP(-(($A25-($AB11+4.8))))) *  IF($A25&gt;($AB11+10), EXP(-k_elim*(($A25-($AB11+10)))), 1),0)))</f>
        <v>0</v>
      </c>
      <c r="O25" s="32">
        <f>IF($AA12="IR",IF(AND($AD12=TRUE,$AA12="IR",$A25&gt;=$AB12), (IR_factor*($AC12/Poids)) *  (EXP(-k_elim*($A25-$AB12)) - EXP(-3*($A25-$AB12)))  / (EXP(-k_elim*1.8)-EXP(-3*1.8)),0),IF($AA12="XR",IF(AND($AD12=TRUE,$AA12="XR",$A25&gt;=$AB12), IF($AE12="Jeun",   (XR_factor_fast*($AC12/Poids)) *    (EXP(-0.5*((($A25-($AB12+2))/0.9)^2)) +     EXP(-0.5*((($A25-($AB12+7))/1.1)^2)))    * MAX(EXP(-k_elim*MAX($A25-($AB12+1),0)),0.5),   (XR_factor_fed*($AC12/Poids)) *    (EXP(-0.5*((($A25-($AB12+2))/0.9)^2)) +     EXP(-0.5*((($A25-($AB12+6))/1.1)^2)))    * MAX(EXP(-k_elim*MAX($A25-($AB12+1),0)),0.58) ),0),IF(AND($AD12=TRUE,OR($AA12="Concerta",$AA12="OROS"),$A25&gt;=$AB12), MIN(OROS_factor*($AC12/Poids),22) / (1+EXP(-(($A25-($AB12+4.8))))) *  IF($A25&gt;($AB12+10), EXP(-k_elim*(($A25-($AB12+10)))), 1),0)))</f>
        <v>0</v>
      </c>
      <c r="P25" s="32">
        <f>IF($AA13="IR",IF(AND($AD13=TRUE,$AA13="IR",$A25&gt;=$AB13), (IR_factor*($AC13/Poids)) *  (EXP(-k_elim*($A25-$AB13)) - EXP(-3*($A25-$AB13)))  / (EXP(-k_elim*1.8)-EXP(-3*1.8)),0),IF($AA13="XR",IF(AND($AD13=TRUE,$AA13="XR",$A25&gt;=$AB13), IF($AE13="Jeun",   (XR_factor_fast*($AC13/Poids)) *    (EXP(-0.5*((($A25-($AB13+2))/0.9)^2)) +     EXP(-0.5*((($A25-($AB13+7))/1.1)^2)))    * MAX(EXP(-k_elim*MAX($A25-($AB13+1),0)),0.5),   (XR_factor_fed*($AC13/Poids)) *    (EXP(-0.5*((($A25-($AB13+2))/0.9)^2)) +     EXP(-0.5*((($A25-($AB13+6))/1.1)^2)))    * MAX(EXP(-k_elim*MAX($A25-($AB13+1),0)),0.58) ),0),IF(AND($AD13=TRUE,OR($AA13="Concerta",$AA13="OROS"),$A25&gt;=$AB13), MIN(OROS_factor*($AC13/Poids),22) / (1+EXP(-(($A25-($AB13+4.8))))) *  IF($A25&gt;($AB13+10), EXP(-k_elim*(($A25-($AB13+10)))), 1),0)))</f>
        <v>0</v>
      </c>
      <c r="AO25">
        <v>5</v>
      </c>
    </row>
    <row r="26" spans="1:41">
      <c r="A26" s="17">
        <v>7.1999999999999957</v>
      </c>
      <c r="B26" s="18">
        <f t="shared" si="0"/>
        <v>5.0683008140214225</v>
      </c>
      <c r="C26" s="20">
        <f t="shared" si="1"/>
        <v>0</v>
      </c>
      <c r="D26" s="32">
        <f t="shared" si="2"/>
        <v>0</v>
      </c>
      <c r="E26" s="18">
        <f>IF($AA2="IR",IF(AND($AD2=TRUE,$AA2="IR",$A26&gt;=$AB2), (IR_factor*($AC2/Poids)) *  (EXP(-k_elim*($A26-$AB2)) - EXP(-3*($A26-$AB2)))  / (EXP(-k_elim*1.8)-EXP(-3*1.8)),0),IF($AA2="XR",IF(AND($AD2=TRUE,$AA2="XR",$A26&gt;=$AB2), IF($AE2="Jeun",   (XR_factor_fast*($AC2/Poids)) *    (EXP(-0.5*((($A26-($AB2+2))/0.9)^2)) +     EXP(-0.5*((($A26-($AB2+7))/1.1)^2)))    * MAX(EXP(-k_elim*MAX($A26-($AB2+1),0)),0.5),   (XR_factor_fed*($AC2/Poids)) *    (EXP(-0.5*((($A26-($AB2+2))/0.9)^2)) +     EXP(-0.5*((($A26-($AB2+6))/1.1)^2)))    * MAX(EXP(-k_elim*MAX($A26-($AB2+1),0)),0.58) ),0),IF(AND($AD2=TRUE,OR($AA2="Concerta",$AA2="OROS"),$A26&gt;=$AB2), MIN(OROS_factor*($AC2/Poids),22) / (1+EXP(-(($A26-($AB2+4.8))))) *  IF($A26&gt;($AB2+10), EXP(-k_elim*(($A26-($AB2+10)))), 1),0)))</f>
        <v>5.0683008140214225</v>
      </c>
      <c r="F26" s="18">
        <f>IF($AA3="IR",IF(AND($AD3=TRUE,$AA3="IR",$A26&gt;=$AB3), (IR_factor*($AC3/Poids)) *  (EXP(-k_elim*($A26-$AB3)) - EXP(-3*($A26-$AB3)))  / (EXP(-k_elim*1.8)-EXP(-3*1.8)),0),IF($AA3="XR",IF(AND($AD3=TRUE,$AA3="XR",$A26&gt;=$AB3), IF($AE3="Jeun",   (XR_factor_fast*($AC3/Poids)) *    (EXP(-0.5*((($A26-($AB3+2))/0.9)^2)) +     EXP(-0.5*((($A26-($AB3+7))/1.1)^2)))    * MAX(EXP(-k_elim*MAX($A26-($AB3+1),0)),0.5),   (XR_factor_fed*($AC3/Poids)) *    (EXP(-0.5*((($A26-($AB3+2))/0.9)^2)) +     EXP(-0.5*((($A26-($AB3+6))/1.1)^2)))    * MAX(EXP(-k_elim*MAX($A26-($AB3+1),0)),0.58) ),0),IF(AND($AD3=TRUE,OR($AA3="Concerta",$AA3="OROS"),$A26&gt;=$AB3), MIN(OROS_factor*($AC3/Poids),22) / (1+EXP(-(($A26-($AB3+4.8))))) *  IF($A26&gt;($AB3+10), EXP(-k_elim*(($A26-($AB3+10)))), 1),0)))</f>
        <v>0</v>
      </c>
      <c r="G26" s="18">
        <f>IF($AA4="IR",IF(AND($AD4=TRUE,$AA4="IR",$A26&gt;=$AB4), (IR_factor*($AC4/Poids)) *  (EXP(-k_elim*($A26-$AB4)) - EXP(-3*($A26-$AB4)))  / (EXP(-k_elim*1.8)-EXP(-3*1.8)),0),IF($AA4="XR",IF(AND($AD4=TRUE,$AA4="XR",$A26&gt;=$AB4), IF($AE4="Jeun",   (XR_factor_fast*($AC4/Poids)) *    (EXP(-0.5*((($A26-($AB4+2))/0.9)^2)) +     EXP(-0.5*((($A26-($AB4+7))/1.1)^2)))    * MAX(EXP(-k_elim*MAX($A26-($AB4+1),0)),0.5),   (XR_factor_fed*($AC4/Poids)) *    (EXP(-0.5*((($A26-($AB4+2))/0.9)^2)) +     EXP(-0.5*((($A26-($AB4+6))/1.1)^2)))    * MAX(EXP(-k_elim*MAX($A26-($AB4+1),0)),0.58) ),0),IF(AND($AD4=TRUE,OR($AA4="Concerta",$AA4="OROS"),$A26&gt;=$AB4), MIN(OROS_factor*($AC4/Poids),22) / (1+EXP(-(($A26-($AB4+4.8))))) *  IF($A26&gt;($AB4+10), EXP(-k_elim*(($A26-($AB4+10)))), 1),0)))</f>
        <v>0</v>
      </c>
      <c r="H26" s="18">
        <f>IF($AA5="IR",IF(AND($AD5=TRUE,$AA5="IR",$A26&gt;=$AB5), (IR_factor*($AC5/Poids)) *  (EXP(-k_elim*($A26-$AB5)) - EXP(-3*($A26-$AB5)))  / (EXP(-k_elim*1.8)-EXP(-3*1.8)),0),IF($AA5="XR",IF(AND($AD5=TRUE,$AA5="XR",$A26&gt;=$AB5), IF($AE5="Jeun",   (XR_factor_fast*($AC5/Poids)) *    (EXP(-0.5*((($A26-($AB5+2))/0.9)^2)) +     EXP(-0.5*((($A26-($AB5+7))/1.1)^2)))    * MAX(EXP(-k_elim*MAX($A26-($AB5+1),0)),0.5),   (XR_factor_fed*($AC5/Poids)) *    (EXP(-0.5*((($A26-($AB5+2))/0.9)^2)) +     EXP(-0.5*((($A26-($AB5+6))/1.1)^2)))    * MAX(EXP(-k_elim*MAX($A26-($AB5+1),0)),0.58) ),0),IF(AND($AD5=TRUE,OR($AA5="Concerta",$AA5="OROS"),$A26&gt;=$AB5), MIN(OROS_factor*($AC5/Poids),22) / (1+EXP(-(($A26-($AB5+4.8))))) *  IF($A26&gt;($AB5+10), EXP(-k_elim*(($A26-($AB5+10)))), 1),0)))</f>
        <v>0</v>
      </c>
      <c r="I26" s="20">
        <f>IF($AA6="IR",IF(AND($AD6=TRUE,$AA6="IR",$A26&gt;=$AB6), (IR_factor*($AC6/Poids)) *  (EXP(-k_elim*($A26-$AB6)) - EXP(-3*($A26-$AB6)))  / (EXP(-k_elim*1.8)-EXP(-3*1.8)),0),IF($AA6="XR",IF(AND($AD6=TRUE,$AA6="XR",$A26&gt;=$AB6), IF($AE6="Jeun",   (XR_factor_fast*($AC6/Poids)) *    (EXP(-0.5*((($A26-($AB6+2))/0.9)^2)) +     EXP(-0.5*((($A26-($AB6+7))/1.1)^2)))    * MAX(EXP(-k_elim*MAX($A26-($AB6+1),0)),0.5),   (XR_factor_fed*($AC6/Poids)) *    (EXP(-0.5*((($A26-($AB6+2))/0.9)^2)) +     EXP(-0.5*((($A26-($AB6+6))/1.1)^2)))    * MAX(EXP(-k_elim*MAX($A26-($AB6+1),0)),0.58) ),0),IF(AND($AD6=TRUE,OR($AA6="Concerta",$AA6="OROS"),$A26&gt;=$AB6), MIN(OROS_factor*($AC6/Poids),22) / (1+EXP(-(($A26-($AB6+4.8))))) *  IF($A26&gt;($AB6+10), EXP(-k_elim*(($A26-($AB6+10)))), 1),0)))</f>
        <v>0</v>
      </c>
      <c r="J26" s="20">
        <f>IF($AA7="IR",IF(AND($AD7=TRUE,$AA7="IR",$A26&gt;=$AB7), (IR_factor*($AC7/Poids)) *  (EXP(-k_elim*($A26-$AB7)) - EXP(-3*($A26-$AB7)))  / (EXP(-k_elim*1.8)-EXP(-3*1.8)),0),IF($AA7="XR",IF(AND($AD7=TRUE,$AA7="XR",$A26&gt;=$AB7), IF($AE7="Jeun",   (XR_factor_fast*($AC7/Poids)) *    (EXP(-0.5*((($A26-($AB7+2))/0.9)^2)) +     EXP(-0.5*((($A26-($AB7+7))/1.1)^2)))    * MAX(EXP(-k_elim*MAX($A26-($AB7+1),0)),0.5),   (XR_factor_fed*($AC7/Poids)) *    (EXP(-0.5*((($A26-($AB7+2))/0.9)^2)) +     EXP(-0.5*((($A26-($AB7+6))/1.1)^2)))    * MAX(EXP(-k_elim*MAX($A26-($AB7+1),0)),0.58) ),0),IF(AND($AD7=TRUE,OR($AA7="Concerta",$AA7="OROS"),$A26&gt;=$AB7), MIN(OROS_factor*($AC7/Poids),22) / (1+EXP(-(($A26-($AB7+4.8))))) *  IF($A26&gt;($AB7+10), EXP(-k_elim*(($A26-($AB7+10)))), 1),0)))</f>
        <v>0</v>
      </c>
      <c r="K26" s="20">
        <f>IF($AA8="IR",IF(AND($AD8=TRUE,$AA8="IR",$A26&gt;=$AB8), (IR_factor*($AC8/Poids)) *  (EXP(-k_elim*($A26-$AB8)) - EXP(-3*($A26-$AB8)))  / (EXP(-k_elim*1.8)-EXP(-3*1.8)),0),IF($AA8="XR",IF(AND($AD8=TRUE,$AA8="XR",$A26&gt;=$AB8), IF($AE8="Jeun",   (XR_factor_fast*($AC8/Poids)) *    (EXP(-0.5*((($A26-($AB8+2))/0.9)^2)) +     EXP(-0.5*((($A26-($AB8+7))/1.1)^2)))    * MAX(EXP(-k_elim*MAX($A26-($AB8+1),0)),0.5),   (XR_factor_fed*($AC8/Poids)) *    (EXP(-0.5*((($A26-($AB8+2))/0.9)^2)) +     EXP(-0.5*((($A26-($AB8+6))/1.1)^2)))    * MAX(EXP(-k_elim*MAX($A26-($AB8+1),0)),0.58) ),0),IF(AND($AD8=TRUE,OR($AA8="Concerta",$AA8="OROS"),$A26&gt;=$AB8), MIN(OROS_factor*($AC8/Poids),22) / (1+EXP(-(($A26-($AB8+4.8))))) *  IF($A26&gt;($AB8+10), EXP(-k_elim*(($A26-($AB8+10)))), 1),0)))</f>
        <v>0</v>
      </c>
      <c r="L26" s="20">
        <f>IF($AA9="IR",IF(AND($AD9=TRUE,$AA9="IR",$A26&gt;=$AB9), (IR_factor*($AC9/Poids)) *  (EXP(-k_elim*($A26-$AB9)) - EXP(-3*($A26-$AB9)))  / (EXP(-k_elim*1.8)-EXP(-3*1.8)),0),IF($AA9="XR",IF(AND($AD9=TRUE,$AA9="XR",$A26&gt;=$AB9), IF($AE9="Jeun",   (XR_factor_fast*($AC9/Poids)) *    (EXP(-0.5*((($A26-($AB9+2))/0.9)^2)) +     EXP(-0.5*((($A26-($AB9+7))/1.1)^2)))    * MAX(EXP(-k_elim*MAX($A26-($AB9+1),0)),0.5),   (XR_factor_fed*($AC9/Poids)) *    (EXP(-0.5*((($A26-($AB9+2))/0.9)^2)) +     EXP(-0.5*((($A26-($AB9+6))/1.1)^2)))    * MAX(EXP(-k_elim*MAX($A26-($AB9+1),0)),0.58) ),0),IF(AND($AD9=TRUE,OR($AA9="Concerta",$AA9="OROS"),$A26&gt;=$AB9), MIN(OROS_factor*($AC9/Poids),22) / (1+EXP(-(($A26-($AB9+4.8))))) *  IF($A26&gt;($AB9+10), EXP(-k_elim*(($A26-($AB9+10)))), 1),0)))</f>
        <v>0</v>
      </c>
      <c r="M26" s="20">
        <f>IF($AA10="IR",IF(AND($AD10=TRUE,$AA10="IR",$A26&gt;=$AB10), (IR_factor*($AC10/Poids)) *  (EXP(-k_elim*($A26-$AB10)) - EXP(-3*($A26-$AB10)))  / (EXP(-k_elim*1.8)-EXP(-3*1.8)),0),IF($AA10="XR",IF(AND($AD10=TRUE,$AA10="XR",$A26&gt;=$AB10), IF($AE10="Jeun",   (XR_factor_fast*($AC10/Poids)) *    (EXP(-0.5*((($A26-($AB10+2))/0.9)^2)) +     EXP(-0.5*((($A26-($AB10+7))/1.1)^2)))    * MAX(EXP(-k_elim*MAX($A26-($AB10+1),0)),0.5),   (XR_factor_fed*($AC10/Poids)) *    (EXP(-0.5*((($A26-($AB10+2))/0.9)^2)) +     EXP(-0.5*((($A26-($AB10+6))/1.1)^2)))    * MAX(EXP(-k_elim*MAX($A26-($AB10+1),0)),0.58) ),0),IF(AND($AD10=TRUE,OR($AA10="Concerta",$AA10="OROS"),$A26&gt;=$AB10), MIN(OROS_factor*($AC10/Poids),22) / (1+EXP(-(($A26-($AB10+4.8))))) *  IF($A26&gt;($AB10+10), EXP(-k_elim*(($A26-($AB10+10)))), 1),0)))</f>
        <v>0</v>
      </c>
      <c r="N26" s="32">
        <f>IF($AA11="IR",IF(AND($AD11=TRUE,$AA11="IR",$A26&gt;=$AB11), (IR_factor*($AC11/Poids)) *  (EXP(-k_elim*($A26-$AB11)) - EXP(-3*($A26-$AB11)))  / (EXP(-k_elim*1.8)-EXP(-3*1.8)),0),IF($AA11="XR",IF(AND($AD11=TRUE,$AA11="XR",$A26&gt;=$AB11), IF($AE11="Jeun",   (XR_factor_fast*($AC11/Poids)) *    (EXP(-0.5*((($A26-($AB11+2))/0.9)^2)) +     EXP(-0.5*((($A26-($AB11+7))/1.1)^2)))    * MAX(EXP(-k_elim*MAX($A26-($AB11+1),0)),0.5),   (XR_factor_fed*($AC11/Poids)) *    (EXP(-0.5*((($A26-($AB11+2))/0.9)^2)) +     EXP(-0.5*((($A26-($AB11+6))/1.1)^2)))    * MAX(EXP(-k_elim*MAX($A26-($AB11+1),0)),0.58) ),0),IF(AND($AD11=TRUE,OR($AA11="Concerta",$AA11="OROS"),$A26&gt;=$AB11), MIN(OROS_factor*($AC11/Poids),22) / (1+EXP(-(($A26-($AB11+4.8))))) *  IF($A26&gt;($AB11+10), EXP(-k_elim*(($A26-($AB11+10)))), 1),0)))</f>
        <v>0</v>
      </c>
      <c r="O26" s="32">
        <f>IF($AA12="IR",IF(AND($AD12=TRUE,$AA12="IR",$A26&gt;=$AB12), (IR_factor*($AC12/Poids)) *  (EXP(-k_elim*($A26-$AB12)) - EXP(-3*($A26-$AB12)))  / (EXP(-k_elim*1.8)-EXP(-3*1.8)),0),IF($AA12="XR",IF(AND($AD12=TRUE,$AA12="XR",$A26&gt;=$AB12), IF($AE12="Jeun",   (XR_factor_fast*($AC12/Poids)) *    (EXP(-0.5*((($A26-($AB12+2))/0.9)^2)) +     EXP(-0.5*((($A26-($AB12+7))/1.1)^2)))    * MAX(EXP(-k_elim*MAX($A26-($AB12+1),0)),0.5),   (XR_factor_fed*($AC12/Poids)) *    (EXP(-0.5*((($A26-($AB12+2))/0.9)^2)) +     EXP(-0.5*((($A26-($AB12+6))/1.1)^2)))    * MAX(EXP(-k_elim*MAX($A26-($AB12+1),0)),0.58) ),0),IF(AND($AD12=TRUE,OR($AA12="Concerta",$AA12="OROS"),$A26&gt;=$AB12), MIN(OROS_factor*($AC12/Poids),22) / (1+EXP(-(($A26-($AB12+4.8))))) *  IF($A26&gt;($AB12+10), EXP(-k_elim*(($A26-($AB12+10)))), 1),0)))</f>
        <v>0</v>
      </c>
      <c r="P26" s="32">
        <f>IF($AA13="IR",IF(AND($AD13=TRUE,$AA13="IR",$A26&gt;=$AB13), (IR_factor*($AC13/Poids)) *  (EXP(-k_elim*($A26-$AB13)) - EXP(-3*($A26-$AB13)))  / (EXP(-k_elim*1.8)-EXP(-3*1.8)),0),IF($AA13="XR",IF(AND($AD13=TRUE,$AA13="XR",$A26&gt;=$AB13), IF($AE13="Jeun",   (XR_factor_fast*($AC13/Poids)) *    (EXP(-0.5*((($A26-($AB13+2))/0.9)^2)) +     EXP(-0.5*((($A26-($AB13+7))/1.1)^2)))    * MAX(EXP(-k_elim*MAX($A26-($AB13+1),0)),0.5),   (XR_factor_fed*($AC13/Poids)) *    (EXP(-0.5*((($A26-($AB13+2))/0.9)^2)) +     EXP(-0.5*((($A26-($AB13+6))/1.1)^2)))    * MAX(EXP(-k_elim*MAX($A26-($AB13+1),0)),0.58) ),0),IF(AND($AD13=TRUE,OR($AA13="Concerta",$AA13="OROS"),$A26&gt;=$AB13), MIN(OROS_factor*($AC13/Poids),22) / (1+EXP(-(($A26-($AB13+4.8))))) *  IF($A26&gt;($AB13+10), EXP(-k_elim*(($A26-($AB13+10)))), 1),0)))</f>
        <v>0</v>
      </c>
      <c r="AO26">
        <v>5</v>
      </c>
    </row>
    <row r="27" spans="1:41">
      <c r="A27" s="17">
        <v>7.2499999999999956</v>
      </c>
      <c r="B27" s="18">
        <f t="shared" si="0"/>
        <v>5.8827085217072916</v>
      </c>
      <c r="C27" s="20">
        <f t="shared" si="1"/>
        <v>0</v>
      </c>
      <c r="D27" s="32">
        <f t="shared" si="2"/>
        <v>0</v>
      </c>
      <c r="E27" s="18">
        <f>IF($AA2="IR",IF(AND($AD2=TRUE,$AA2="IR",$A27&gt;=$AB2), (IR_factor*($AC2/Poids)) *  (EXP(-k_elim*($A27-$AB2)) - EXP(-3*($A27-$AB2)))  / (EXP(-k_elim*1.8)-EXP(-3*1.8)),0),IF($AA2="XR",IF(AND($AD2=TRUE,$AA2="XR",$A27&gt;=$AB2), IF($AE2="Jeun",   (XR_factor_fast*($AC2/Poids)) *    (EXP(-0.5*((($A27-($AB2+2))/0.9)^2)) +     EXP(-0.5*((($A27-($AB2+7))/1.1)^2)))    * MAX(EXP(-k_elim*MAX($A27-($AB2+1),0)),0.5),   (XR_factor_fed*($AC2/Poids)) *    (EXP(-0.5*((($A27-($AB2+2))/0.9)^2)) +     EXP(-0.5*((($A27-($AB2+6))/1.1)^2)))    * MAX(EXP(-k_elim*MAX($A27-($AB2+1),0)),0.58) ),0),IF(AND($AD2=TRUE,OR($AA2="Concerta",$AA2="OROS"),$A27&gt;=$AB2), MIN(OROS_factor*($AC2/Poids),22) / (1+EXP(-(($A27-($AB2+4.8))))) *  IF($A27&gt;($AB2+10), EXP(-k_elim*(($A27-($AB2+10)))), 1),0)))</f>
        <v>5.8827085217072916</v>
      </c>
      <c r="F27" s="18">
        <f>IF($AA3="IR",IF(AND($AD3=TRUE,$AA3="IR",$A27&gt;=$AB3), (IR_factor*($AC3/Poids)) *  (EXP(-k_elim*($A27-$AB3)) - EXP(-3*($A27-$AB3)))  / (EXP(-k_elim*1.8)-EXP(-3*1.8)),0),IF($AA3="XR",IF(AND($AD3=TRUE,$AA3="XR",$A27&gt;=$AB3), IF($AE3="Jeun",   (XR_factor_fast*($AC3/Poids)) *    (EXP(-0.5*((($A27-($AB3+2))/0.9)^2)) +     EXP(-0.5*((($A27-($AB3+7))/1.1)^2)))    * MAX(EXP(-k_elim*MAX($A27-($AB3+1),0)),0.5),   (XR_factor_fed*($AC3/Poids)) *    (EXP(-0.5*((($A27-($AB3+2))/0.9)^2)) +     EXP(-0.5*((($A27-($AB3+6))/1.1)^2)))    * MAX(EXP(-k_elim*MAX($A27-($AB3+1),0)),0.58) ),0),IF(AND($AD3=TRUE,OR($AA3="Concerta",$AA3="OROS"),$A27&gt;=$AB3), MIN(OROS_factor*($AC3/Poids),22) / (1+EXP(-(($A27-($AB3+4.8))))) *  IF($A27&gt;($AB3+10), EXP(-k_elim*(($A27-($AB3+10)))), 1),0)))</f>
        <v>0</v>
      </c>
      <c r="G27" s="18">
        <f>IF($AA4="IR",IF(AND($AD4=TRUE,$AA4="IR",$A27&gt;=$AB4), (IR_factor*($AC4/Poids)) *  (EXP(-k_elim*($A27-$AB4)) - EXP(-3*($A27-$AB4)))  / (EXP(-k_elim*1.8)-EXP(-3*1.8)),0),IF($AA4="XR",IF(AND($AD4=TRUE,$AA4="XR",$A27&gt;=$AB4), IF($AE4="Jeun",   (XR_factor_fast*($AC4/Poids)) *    (EXP(-0.5*((($A27-($AB4+2))/0.9)^2)) +     EXP(-0.5*((($A27-($AB4+7))/1.1)^2)))    * MAX(EXP(-k_elim*MAX($A27-($AB4+1),0)),0.5),   (XR_factor_fed*($AC4/Poids)) *    (EXP(-0.5*((($A27-($AB4+2))/0.9)^2)) +     EXP(-0.5*((($A27-($AB4+6))/1.1)^2)))    * MAX(EXP(-k_elim*MAX($A27-($AB4+1),0)),0.58) ),0),IF(AND($AD4=TRUE,OR($AA4="Concerta",$AA4="OROS"),$A27&gt;=$AB4), MIN(OROS_factor*($AC4/Poids),22) / (1+EXP(-(($A27-($AB4+4.8))))) *  IF($A27&gt;($AB4+10), EXP(-k_elim*(($A27-($AB4+10)))), 1),0)))</f>
        <v>0</v>
      </c>
      <c r="H27" s="18">
        <f>IF($AA5="IR",IF(AND($AD5=TRUE,$AA5="IR",$A27&gt;=$AB5), (IR_factor*($AC5/Poids)) *  (EXP(-k_elim*($A27-$AB5)) - EXP(-3*($A27-$AB5)))  / (EXP(-k_elim*1.8)-EXP(-3*1.8)),0),IF($AA5="XR",IF(AND($AD5=TRUE,$AA5="XR",$A27&gt;=$AB5), IF($AE5="Jeun",   (XR_factor_fast*($AC5/Poids)) *    (EXP(-0.5*((($A27-($AB5+2))/0.9)^2)) +     EXP(-0.5*((($A27-($AB5+7))/1.1)^2)))    * MAX(EXP(-k_elim*MAX($A27-($AB5+1),0)),0.5),   (XR_factor_fed*($AC5/Poids)) *    (EXP(-0.5*((($A27-($AB5+2))/0.9)^2)) +     EXP(-0.5*((($A27-($AB5+6))/1.1)^2)))    * MAX(EXP(-k_elim*MAX($A27-($AB5+1),0)),0.58) ),0),IF(AND($AD5=TRUE,OR($AA5="Concerta",$AA5="OROS"),$A27&gt;=$AB5), MIN(OROS_factor*($AC5/Poids),22) / (1+EXP(-(($A27-($AB5+4.8))))) *  IF($A27&gt;($AB5+10), EXP(-k_elim*(($A27-($AB5+10)))), 1),0)))</f>
        <v>0</v>
      </c>
      <c r="I27" s="20">
        <f>IF($AA6="IR",IF(AND($AD6=TRUE,$AA6="IR",$A27&gt;=$AB6), (IR_factor*($AC6/Poids)) *  (EXP(-k_elim*($A27-$AB6)) - EXP(-3*($A27-$AB6)))  / (EXP(-k_elim*1.8)-EXP(-3*1.8)),0),IF($AA6="XR",IF(AND($AD6=TRUE,$AA6="XR",$A27&gt;=$AB6), IF($AE6="Jeun",   (XR_factor_fast*($AC6/Poids)) *    (EXP(-0.5*((($A27-($AB6+2))/0.9)^2)) +     EXP(-0.5*((($A27-($AB6+7))/1.1)^2)))    * MAX(EXP(-k_elim*MAX($A27-($AB6+1),0)),0.5),   (XR_factor_fed*($AC6/Poids)) *    (EXP(-0.5*((($A27-($AB6+2))/0.9)^2)) +     EXP(-0.5*((($A27-($AB6+6))/1.1)^2)))    * MAX(EXP(-k_elim*MAX($A27-($AB6+1),0)),0.58) ),0),IF(AND($AD6=TRUE,OR($AA6="Concerta",$AA6="OROS"),$A27&gt;=$AB6), MIN(OROS_factor*($AC6/Poids),22) / (1+EXP(-(($A27-($AB6+4.8))))) *  IF($A27&gt;($AB6+10), EXP(-k_elim*(($A27-($AB6+10)))), 1),0)))</f>
        <v>0</v>
      </c>
      <c r="J27" s="20">
        <f>IF($AA7="IR",IF(AND($AD7=TRUE,$AA7="IR",$A27&gt;=$AB7), (IR_factor*($AC7/Poids)) *  (EXP(-k_elim*($A27-$AB7)) - EXP(-3*($A27-$AB7)))  / (EXP(-k_elim*1.8)-EXP(-3*1.8)),0),IF($AA7="XR",IF(AND($AD7=TRUE,$AA7="XR",$A27&gt;=$AB7), IF($AE7="Jeun",   (XR_factor_fast*($AC7/Poids)) *    (EXP(-0.5*((($A27-($AB7+2))/0.9)^2)) +     EXP(-0.5*((($A27-($AB7+7))/1.1)^2)))    * MAX(EXP(-k_elim*MAX($A27-($AB7+1),0)),0.5),   (XR_factor_fed*($AC7/Poids)) *    (EXP(-0.5*((($A27-($AB7+2))/0.9)^2)) +     EXP(-0.5*((($A27-($AB7+6))/1.1)^2)))    * MAX(EXP(-k_elim*MAX($A27-($AB7+1),0)),0.58) ),0),IF(AND($AD7=TRUE,OR($AA7="Concerta",$AA7="OROS"),$A27&gt;=$AB7), MIN(OROS_factor*($AC7/Poids),22) / (1+EXP(-(($A27-($AB7+4.8))))) *  IF($A27&gt;($AB7+10), EXP(-k_elim*(($A27-($AB7+10)))), 1),0)))</f>
        <v>0</v>
      </c>
      <c r="K27" s="20">
        <f>IF($AA8="IR",IF(AND($AD8=TRUE,$AA8="IR",$A27&gt;=$AB8), (IR_factor*($AC8/Poids)) *  (EXP(-k_elim*($A27-$AB8)) - EXP(-3*($A27-$AB8)))  / (EXP(-k_elim*1.8)-EXP(-3*1.8)),0),IF($AA8="XR",IF(AND($AD8=TRUE,$AA8="XR",$A27&gt;=$AB8), IF($AE8="Jeun",   (XR_factor_fast*($AC8/Poids)) *    (EXP(-0.5*((($A27-($AB8+2))/0.9)^2)) +     EXP(-0.5*((($A27-($AB8+7))/1.1)^2)))    * MAX(EXP(-k_elim*MAX($A27-($AB8+1),0)),0.5),   (XR_factor_fed*($AC8/Poids)) *    (EXP(-0.5*((($A27-($AB8+2))/0.9)^2)) +     EXP(-0.5*((($A27-($AB8+6))/1.1)^2)))    * MAX(EXP(-k_elim*MAX($A27-($AB8+1),0)),0.58) ),0),IF(AND($AD8=TRUE,OR($AA8="Concerta",$AA8="OROS"),$A27&gt;=$AB8), MIN(OROS_factor*($AC8/Poids),22) / (1+EXP(-(($A27-($AB8+4.8))))) *  IF($A27&gt;($AB8+10), EXP(-k_elim*(($A27-($AB8+10)))), 1),0)))</f>
        <v>0</v>
      </c>
      <c r="L27" s="20">
        <f>IF($AA9="IR",IF(AND($AD9=TRUE,$AA9="IR",$A27&gt;=$AB9), (IR_factor*($AC9/Poids)) *  (EXP(-k_elim*($A27-$AB9)) - EXP(-3*($A27-$AB9)))  / (EXP(-k_elim*1.8)-EXP(-3*1.8)),0),IF($AA9="XR",IF(AND($AD9=TRUE,$AA9="XR",$A27&gt;=$AB9), IF($AE9="Jeun",   (XR_factor_fast*($AC9/Poids)) *    (EXP(-0.5*((($A27-($AB9+2))/0.9)^2)) +     EXP(-0.5*((($A27-($AB9+7))/1.1)^2)))    * MAX(EXP(-k_elim*MAX($A27-($AB9+1),0)),0.5),   (XR_factor_fed*($AC9/Poids)) *    (EXP(-0.5*((($A27-($AB9+2))/0.9)^2)) +     EXP(-0.5*((($A27-($AB9+6))/1.1)^2)))    * MAX(EXP(-k_elim*MAX($A27-($AB9+1),0)),0.58) ),0),IF(AND($AD9=TRUE,OR($AA9="Concerta",$AA9="OROS"),$A27&gt;=$AB9), MIN(OROS_factor*($AC9/Poids),22) / (1+EXP(-(($A27-($AB9+4.8))))) *  IF($A27&gt;($AB9+10), EXP(-k_elim*(($A27-($AB9+10)))), 1),0)))</f>
        <v>0</v>
      </c>
      <c r="M27" s="20">
        <f>IF($AA10="IR",IF(AND($AD10=TRUE,$AA10="IR",$A27&gt;=$AB10), (IR_factor*($AC10/Poids)) *  (EXP(-k_elim*($A27-$AB10)) - EXP(-3*($A27-$AB10)))  / (EXP(-k_elim*1.8)-EXP(-3*1.8)),0),IF($AA10="XR",IF(AND($AD10=TRUE,$AA10="XR",$A27&gt;=$AB10), IF($AE10="Jeun",   (XR_factor_fast*($AC10/Poids)) *    (EXP(-0.5*((($A27-($AB10+2))/0.9)^2)) +     EXP(-0.5*((($A27-($AB10+7))/1.1)^2)))    * MAX(EXP(-k_elim*MAX($A27-($AB10+1),0)),0.5),   (XR_factor_fed*($AC10/Poids)) *    (EXP(-0.5*((($A27-($AB10+2))/0.9)^2)) +     EXP(-0.5*((($A27-($AB10+6))/1.1)^2)))    * MAX(EXP(-k_elim*MAX($A27-($AB10+1),0)),0.58) ),0),IF(AND($AD10=TRUE,OR($AA10="Concerta",$AA10="OROS"),$A27&gt;=$AB10), MIN(OROS_factor*($AC10/Poids),22) / (1+EXP(-(($A27-($AB10+4.8))))) *  IF($A27&gt;($AB10+10), EXP(-k_elim*(($A27-($AB10+10)))), 1),0)))</f>
        <v>0</v>
      </c>
      <c r="N27" s="32">
        <f>IF($AA11="IR",IF(AND($AD11=TRUE,$AA11="IR",$A27&gt;=$AB11), (IR_factor*($AC11/Poids)) *  (EXP(-k_elim*($A27-$AB11)) - EXP(-3*($A27-$AB11)))  / (EXP(-k_elim*1.8)-EXP(-3*1.8)),0),IF($AA11="XR",IF(AND($AD11=TRUE,$AA11="XR",$A27&gt;=$AB11), IF($AE11="Jeun",   (XR_factor_fast*($AC11/Poids)) *    (EXP(-0.5*((($A27-($AB11+2))/0.9)^2)) +     EXP(-0.5*((($A27-($AB11+7))/1.1)^2)))    * MAX(EXP(-k_elim*MAX($A27-($AB11+1),0)),0.5),   (XR_factor_fed*($AC11/Poids)) *    (EXP(-0.5*((($A27-($AB11+2))/0.9)^2)) +     EXP(-0.5*((($A27-($AB11+6))/1.1)^2)))    * MAX(EXP(-k_elim*MAX($A27-($AB11+1),0)),0.58) ),0),IF(AND($AD11=TRUE,OR($AA11="Concerta",$AA11="OROS"),$A27&gt;=$AB11), MIN(OROS_factor*($AC11/Poids),22) / (1+EXP(-(($A27-($AB11+4.8))))) *  IF($A27&gt;($AB11+10), EXP(-k_elim*(($A27-($AB11+10)))), 1),0)))</f>
        <v>0</v>
      </c>
      <c r="O27" s="32">
        <f>IF($AA12="IR",IF(AND($AD12=TRUE,$AA12="IR",$A27&gt;=$AB12), (IR_factor*($AC12/Poids)) *  (EXP(-k_elim*($A27-$AB12)) - EXP(-3*($A27-$AB12)))  / (EXP(-k_elim*1.8)-EXP(-3*1.8)),0),IF($AA12="XR",IF(AND($AD12=TRUE,$AA12="XR",$A27&gt;=$AB12), IF($AE12="Jeun",   (XR_factor_fast*($AC12/Poids)) *    (EXP(-0.5*((($A27-($AB12+2))/0.9)^2)) +     EXP(-0.5*((($A27-($AB12+7))/1.1)^2)))    * MAX(EXP(-k_elim*MAX($A27-($AB12+1),0)),0.5),   (XR_factor_fed*($AC12/Poids)) *    (EXP(-0.5*((($A27-($AB12+2))/0.9)^2)) +     EXP(-0.5*((($A27-($AB12+6))/1.1)^2)))    * MAX(EXP(-k_elim*MAX($A27-($AB12+1),0)),0.58) ),0),IF(AND($AD12=TRUE,OR($AA12="Concerta",$AA12="OROS"),$A27&gt;=$AB12), MIN(OROS_factor*($AC12/Poids),22) / (1+EXP(-(($A27-($AB12+4.8))))) *  IF($A27&gt;($AB12+10), EXP(-k_elim*(($A27-($AB12+10)))), 1),0)))</f>
        <v>0</v>
      </c>
      <c r="P27" s="32">
        <f>IF($AA13="IR",IF(AND($AD13=TRUE,$AA13="IR",$A27&gt;=$AB13), (IR_factor*($AC13/Poids)) *  (EXP(-k_elim*($A27-$AB13)) - EXP(-3*($A27-$AB13)))  / (EXP(-k_elim*1.8)-EXP(-3*1.8)),0),IF($AA13="XR",IF(AND($AD13=TRUE,$AA13="XR",$A27&gt;=$AB13), IF($AE13="Jeun",   (XR_factor_fast*($AC13/Poids)) *    (EXP(-0.5*((($A27-($AB13+2))/0.9)^2)) +     EXP(-0.5*((($A27-($AB13+7))/1.1)^2)))    * MAX(EXP(-k_elim*MAX($A27-($AB13+1),0)),0.5),   (XR_factor_fed*($AC13/Poids)) *    (EXP(-0.5*((($A27-($AB13+2))/0.9)^2)) +     EXP(-0.5*((($A27-($AB13+6))/1.1)^2)))    * MAX(EXP(-k_elim*MAX($A27-($AB13+1),0)),0.58) ),0),IF(AND($AD13=TRUE,OR($AA13="Concerta",$AA13="OROS"),$A27&gt;=$AB13), MIN(OROS_factor*($AC13/Poids),22) / (1+EXP(-(($A27-($AB13+4.8))))) *  IF($A27&gt;($AB13+10), EXP(-k_elim*(($A27-($AB13+10)))), 1),0)))</f>
        <v>0</v>
      </c>
      <c r="AO27">
        <v>5</v>
      </c>
    </row>
    <row r="28" spans="1:41">
      <c r="A28" s="17">
        <v>7.2999999999999954</v>
      </c>
      <c r="B28" s="18">
        <f t="shared" si="0"/>
        <v>6.5649730002752378</v>
      </c>
      <c r="C28" s="20">
        <f t="shared" si="1"/>
        <v>0</v>
      </c>
      <c r="D28" s="32">
        <f t="shared" si="2"/>
        <v>0</v>
      </c>
      <c r="E28" s="18">
        <f>IF($AA2="IR",IF(AND($AD2=TRUE,$AA2="IR",$A28&gt;=$AB2), (IR_factor*($AC2/Poids)) *  (EXP(-k_elim*($A28-$AB2)) - EXP(-3*($A28-$AB2)))  / (EXP(-k_elim*1.8)-EXP(-3*1.8)),0),IF($AA2="XR",IF(AND($AD2=TRUE,$AA2="XR",$A28&gt;=$AB2), IF($AE2="Jeun",   (XR_factor_fast*($AC2/Poids)) *    (EXP(-0.5*((($A28-($AB2+2))/0.9)^2)) +     EXP(-0.5*((($A28-($AB2+7))/1.1)^2)))    * MAX(EXP(-k_elim*MAX($A28-($AB2+1),0)),0.5),   (XR_factor_fed*($AC2/Poids)) *    (EXP(-0.5*((($A28-($AB2+2))/0.9)^2)) +     EXP(-0.5*((($A28-($AB2+6))/1.1)^2)))    * MAX(EXP(-k_elim*MAX($A28-($AB2+1),0)),0.58) ),0),IF(AND($AD2=TRUE,OR($AA2="Concerta",$AA2="OROS"),$A28&gt;=$AB2), MIN(OROS_factor*($AC2/Poids),22) / (1+EXP(-(($A28-($AB2+4.8))))) *  IF($A28&gt;($AB2+10), EXP(-k_elim*(($A28-($AB2+10)))), 1),0)))</f>
        <v>6.5649730002752378</v>
      </c>
      <c r="F28" s="18">
        <f>IF($AA3="IR",IF(AND($AD3=TRUE,$AA3="IR",$A28&gt;=$AB3), (IR_factor*($AC3/Poids)) *  (EXP(-k_elim*($A28-$AB3)) - EXP(-3*($A28-$AB3)))  / (EXP(-k_elim*1.8)-EXP(-3*1.8)),0),IF($AA3="XR",IF(AND($AD3=TRUE,$AA3="XR",$A28&gt;=$AB3), IF($AE3="Jeun",   (XR_factor_fast*($AC3/Poids)) *    (EXP(-0.5*((($A28-($AB3+2))/0.9)^2)) +     EXP(-0.5*((($A28-($AB3+7))/1.1)^2)))    * MAX(EXP(-k_elim*MAX($A28-($AB3+1),0)),0.5),   (XR_factor_fed*($AC3/Poids)) *    (EXP(-0.5*((($A28-($AB3+2))/0.9)^2)) +     EXP(-0.5*((($A28-($AB3+6))/1.1)^2)))    * MAX(EXP(-k_elim*MAX($A28-($AB3+1),0)),0.58) ),0),IF(AND($AD3=TRUE,OR($AA3="Concerta",$AA3="OROS"),$A28&gt;=$AB3), MIN(OROS_factor*($AC3/Poids),22) / (1+EXP(-(($A28-($AB3+4.8))))) *  IF($A28&gt;($AB3+10), EXP(-k_elim*(($A28-($AB3+10)))), 1),0)))</f>
        <v>0</v>
      </c>
      <c r="G28" s="18">
        <f>IF($AA4="IR",IF(AND($AD4=TRUE,$AA4="IR",$A28&gt;=$AB4), (IR_factor*($AC4/Poids)) *  (EXP(-k_elim*($A28-$AB4)) - EXP(-3*($A28-$AB4)))  / (EXP(-k_elim*1.8)-EXP(-3*1.8)),0),IF($AA4="XR",IF(AND($AD4=TRUE,$AA4="XR",$A28&gt;=$AB4), IF($AE4="Jeun",   (XR_factor_fast*($AC4/Poids)) *    (EXP(-0.5*((($A28-($AB4+2))/0.9)^2)) +     EXP(-0.5*((($A28-($AB4+7))/1.1)^2)))    * MAX(EXP(-k_elim*MAX($A28-($AB4+1),0)),0.5),   (XR_factor_fed*($AC4/Poids)) *    (EXP(-0.5*((($A28-($AB4+2))/0.9)^2)) +     EXP(-0.5*((($A28-($AB4+6))/1.1)^2)))    * MAX(EXP(-k_elim*MAX($A28-($AB4+1),0)),0.58) ),0),IF(AND($AD4=TRUE,OR($AA4="Concerta",$AA4="OROS"),$A28&gt;=$AB4), MIN(OROS_factor*($AC4/Poids),22) / (1+EXP(-(($A28-($AB4+4.8))))) *  IF($A28&gt;($AB4+10), EXP(-k_elim*(($A28-($AB4+10)))), 1),0)))</f>
        <v>0</v>
      </c>
      <c r="H28" s="18">
        <f>IF($AA5="IR",IF(AND($AD5=TRUE,$AA5="IR",$A28&gt;=$AB5), (IR_factor*($AC5/Poids)) *  (EXP(-k_elim*($A28-$AB5)) - EXP(-3*($A28-$AB5)))  / (EXP(-k_elim*1.8)-EXP(-3*1.8)),0),IF($AA5="XR",IF(AND($AD5=TRUE,$AA5="XR",$A28&gt;=$AB5), IF($AE5="Jeun",   (XR_factor_fast*($AC5/Poids)) *    (EXP(-0.5*((($A28-($AB5+2))/0.9)^2)) +     EXP(-0.5*((($A28-($AB5+7))/1.1)^2)))    * MAX(EXP(-k_elim*MAX($A28-($AB5+1),0)),0.5),   (XR_factor_fed*($AC5/Poids)) *    (EXP(-0.5*((($A28-($AB5+2))/0.9)^2)) +     EXP(-0.5*((($A28-($AB5+6))/1.1)^2)))    * MAX(EXP(-k_elim*MAX($A28-($AB5+1),0)),0.58) ),0),IF(AND($AD5=TRUE,OR($AA5="Concerta",$AA5="OROS"),$A28&gt;=$AB5), MIN(OROS_factor*($AC5/Poids),22) / (1+EXP(-(($A28-($AB5+4.8))))) *  IF($A28&gt;($AB5+10), EXP(-k_elim*(($A28-($AB5+10)))), 1),0)))</f>
        <v>0</v>
      </c>
      <c r="I28" s="20">
        <f>IF($AA6="IR",IF(AND($AD6=TRUE,$AA6="IR",$A28&gt;=$AB6), (IR_factor*($AC6/Poids)) *  (EXP(-k_elim*($A28-$AB6)) - EXP(-3*($A28-$AB6)))  / (EXP(-k_elim*1.8)-EXP(-3*1.8)),0),IF($AA6="XR",IF(AND($AD6=TRUE,$AA6="XR",$A28&gt;=$AB6), IF($AE6="Jeun",   (XR_factor_fast*($AC6/Poids)) *    (EXP(-0.5*((($A28-($AB6+2))/0.9)^2)) +     EXP(-0.5*((($A28-($AB6+7))/1.1)^2)))    * MAX(EXP(-k_elim*MAX($A28-($AB6+1),0)),0.5),   (XR_factor_fed*($AC6/Poids)) *    (EXP(-0.5*((($A28-($AB6+2))/0.9)^2)) +     EXP(-0.5*((($A28-($AB6+6))/1.1)^2)))    * MAX(EXP(-k_elim*MAX($A28-($AB6+1),0)),0.58) ),0),IF(AND($AD6=TRUE,OR($AA6="Concerta",$AA6="OROS"),$A28&gt;=$AB6), MIN(OROS_factor*($AC6/Poids),22) / (1+EXP(-(($A28-($AB6+4.8))))) *  IF($A28&gt;($AB6+10), EXP(-k_elim*(($A28-($AB6+10)))), 1),0)))</f>
        <v>0</v>
      </c>
      <c r="J28" s="20">
        <f>IF($AA7="IR",IF(AND($AD7=TRUE,$AA7="IR",$A28&gt;=$AB7), (IR_factor*($AC7/Poids)) *  (EXP(-k_elim*($A28-$AB7)) - EXP(-3*($A28-$AB7)))  / (EXP(-k_elim*1.8)-EXP(-3*1.8)),0),IF($AA7="XR",IF(AND($AD7=TRUE,$AA7="XR",$A28&gt;=$AB7), IF($AE7="Jeun",   (XR_factor_fast*($AC7/Poids)) *    (EXP(-0.5*((($A28-($AB7+2))/0.9)^2)) +     EXP(-0.5*((($A28-($AB7+7))/1.1)^2)))    * MAX(EXP(-k_elim*MAX($A28-($AB7+1),0)),0.5),   (XR_factor_fed*($AC7/Poids)) *    (EXP(-0.5*((($A28-($AB7+2))/0.9)^2)) +     EXP(-0.5*((($A28-($AB7+6))/1.1)^2)))    * MAX(EXP(-k_elim*MAX($A28-($AB7+1),0)),0.58) ),0),IF(AND($AD7=TRUE,OR($AA7="Concerta",$AA7="OROS"),$A28&gt;=$AB7), MIN(OROS_factor*($AC7/Poids),22) / (1+EXP(-(($A28-($AB7+4.8))))) *  IF($A28&gt;($AB7+10), EXP(-k_elim*(($A28-($AB7+10)))), 1),0)))</f>
        <v>0</v>
      </c>
      <c r="K28" s="20">
        <f>IF($AA8="IR",IF(AND($AD8=TRUE,$AA8="IR",$A28&gt;=$AB8), (IR_factor*($AC8/Poids)) *  (EXP(-k_elim*($A28-$AB8)) - EXP(-3*($A28-$AB8)))  / (EXP(-k_elim*1.8)-EXP(-3*1.8)),0),IF($AA8="XR",IF(AND($AD8=TRUE,$AA8="XR",$A28&gt;=$AB8), IF($AE8="Jeun",   (XR_factor_fast*($AC8/Poids)) *    (EXP(-0.5*((($A28-($AB8+2))/0.9)^2)) +     EXP(-0.5*((($A28-($AB8+7))/1.1)^2)))    * MAX(EXP(-k_elim*MAX($A28-($AB8+1),0)),0.5),   (XR_factor_fed*($AC8/Poids)) *    (EXP(-0.5*((($A28-($AB8+2))/0.9)^2)) +     EXP(-0.5*((($A28-($AB8+6))/1.1)^2)))    * MAX(EXP(-k_elim*MAX($A28-($AB8+1),0)),0.58) ),0),IF(AND($AD8=TRUE,OR($AA8="Concerta",$AA8="OROS"),$A28&gt;=$AB8), MIN(OROS_factor*($AC8/Poids),22) / (1+EXP(-(($A28-($AB8+4.8))))) *  IF($A28&gt;($AB8+10), EXP(-k_elim*(($A28-($AB8+10)))), 1),0)))</f>
        <v>0</v>
      </c>
      <c r="L28" s="20">
        <f>IF($AA9="IR",IF(AND($AD9=TRUE,$AA9="IR",$A28&gt;=$AB9), (IR_factor*($AC9/Poids)) *  (EXP(-k_elim*($A28-$AB9)) - EXP(-3*($A28-$AB9)))  / (EXP(-k_elim*1.8)-EXP(-3*1.8)),0),IF($AA9="XR",IF(AND($AD9=TRUE,$AA9="XR",$A28&gt;=$AB9), IF($AE9="Jeun",   (XR_factor_fast*($AC9/Poids)) *    (EXP(-0.5*((($A28-($AB9+2))/0.9)^2)) +     EXP(-0.5*((($A28-($AB9+7))/1.1)^2)))    * MAX(EXP(-k_elim*MAX($A28-($AB9+1),0)),0.5),   (XR_factor_fed*($AC9/Poids)) *    (EXP(-0.5*((($A28-($AB9+2))/0.9)^2)) +     EXP(-0.5*((($A28-($AB9+6))/1.1)^2)))    * MAX(EXP(-k_elim*MAX($A28-($AB9+1),0)),0.58) ),0),IF(AND($AD9=TRUE,OR($AA9="Concerta",$AA9="OROS"),$A28&gt;=$AB9), MIN(OROS_factor*($AC9/Poids),22) / (1+EXP(-(($A28-($AB9+4.8))))) *  IF($A28&gt;($AB9+10), EXP(-k_elim*(($A28-($AB9+10)))), 1),0)))</f>
        <v>0</v>
      </c>
      <c r="M28" s="20">
        <f>IF($AA10="IR",IF(AND($AD10=TRUE,$AA10="IR",$A28&gt;=$AB10), (IR_factor*($AC10/Poids)) *  (EXP(-k_elim*($A28-$AB10)) - EXP(-3*($A28-$AB10)))  / (EXP(-k_elim*1.8)-EXP(-3*1.8)),0),IF($AA10="XR",IF(AND($AD10=TRUE,$AA10="XR",$A28&gt;=$AB10), IF($AE10="Jeun",   (XR_factor_fast*($AC10/Poids)) *    (EXP(-0.5*((($A28-($AB10+2))/0.9)^2)) +     EXP(-0.5*((($A28-($AB10+7))/1.1)^2)))    * MAX(EXP(-k_elim*MAX($A28-($AB10+1),0)),0.5),   (XR_factor_fed*($AC10/Poids)) *    (EXP(-0.5*((($A28-($AB10+2))/0.9)^2)) +     EXP(-0.5*((($A28-($AB10+6))/1.1)^2)))    * MAX(EXP(-k_elim*MAX($A28-($AB10+1),0)),0.58) ),0),IF(AND($AD10=TRUE,OR($AA10="Concerta",$AA10="OROS"),$A28&gt;=$AB10), MIN(OROS_factor*($AC10/Poids),22) / (1+EXP(-(($A28-($AB10+4.8))))) *  IF($A28&gt;($AB10+10), EXP(-k_elim*(($A28-($AB10+10)))), 1),0)))</f>
        <v>0</v>
      </c>
      <c r="N28" s="32">
        <f>IF($AA11="IR",IF(AND($AD11=TRUE,$AA11="IR",$A28&gt;=$AB11), (IR_factor*($AC11/Poids)) *  (EXP(-k_elim*($A28-$AB11)) - EXP(-3*($A28-$AB11)))  / (EXP(-k_elim*1.8)-EXP(-3*1.8)),0),IF($AA11="XR",IF(AND($AD11=TRUE,$AA11="XR",$A28&gt;=$AB11), IF($AE11="Jeun",   (XR_factor_fast*($AC11/Poids)) *    (EXP(-0.5*((($A28-($AB11+2))/0.9)^2)) +     EXP(-0.5*((($A28-($AB11+7))/1.1)^2)))    * MAX(EXP(-k_elim*MAX($A28-($AB11+1),0)),0.5),   (XR_factor_fed*($AC11/Poids)) *    (EXP(-0.5*((($A28-($AB11+2))/0.9)^2)) +     EXP(-0.5*((($A28-($AB11+6))/1.1)^2)))    * MAX(EXP(-k_elim*MAX($A28-($AB11+1),0)),0.58) ),0),IF(AND($AD11=TRUE,OR($AA11="Concerta",$AA11="OROS"),$A28&gt;=$AB11), MIN(OROS_factor*($AC11/Poids),22) / (1+EXP(-(($A28-($AB11+4.8))))) *  IF($A28&gt;($AB11+10), EXP(-k_elim*(($A28-($AB11+10)))), 1),0)))</f>
        <v>0</v>
      </c>
      <c r="O28" s="32">
        <f>IF($AA12="IR",IF(AND($AD12=TRUE,$AA12="IR",$A28&gt;=$AB12), (IR_factor*($AC12/Poids)) *  (EXP(-k_elim*($A28-$AB12)) - EXP(-3*($A28-$AB12)))  / (EXP(-k_elim*1.8)-EXP(-3*1.8)),0),IF($AA12="XR",IF(AND($AD12=TRUE,$AA12="XR",$A28&gt;=$AB12), IF($AE12="Jeun",   (XR_factor_fast*($AC12/Poids)) *    (EXP(-0.5*((($A28-($AB12+2))/0.9)^2)) +     EXP(-0.5*((($A28-($AB12+7))/1.1)^2)))    * MAX(EXP(-k_elim*MAX($A28-($AB12+1),0)),0.5),   (XR_factor_fed*($AC12/Poids)) *    (EXP(-0.5*((($A28-($AB12+2))/0.9)^2)) +     EXP(-0.5*((($A28-($AB12+6))/1.1)^2)))    * MAX(EXP(-k_elim*MAX($A28-($AB12+1),0)),0.58) ),0),IF(AND($AD12=TRUE,OR($AA12="Concerta",$AA12="OROS"),$A28&gt;=$AB12), MIN(OROS_factor*($AC12/Poids),22) / (1+EXP(-(($A28-($AB12+4.8))))) *  IF($A28&gt;($AB12+10), EXP(-k_elim*(($A28-($AB12+10)))), 1),0)))</f>
        <v>0</v>
      </c>
      <c r="P28" s="32">
        <f>IF($AA13="IR",IF(AND($AD13=TRUE,$AA13="IR",$A28&gt;=$AB13), (IR_factor*($AC13/Poids)) *  (EXP(-k_elim*($A28-$AB13)) - EXP(-3*($A28-$AB13)))  / (EXP(-k_elim*1.8)-EXP(-3*1.8)),0),IF($AA13="XR",IF(AND($AD13=TRUE,$AA13="XR",$A28&gt;=$AB13), IF($AE13="Jeun",   (XR_factor_fast*($AC13/Poids)) *    (EXP(-0.5*((($A28-($AB13+2))/0.9)^2)) +     EXP(-0.5*((($A28-($AB13+7))/1.1)^2)))    * MAX(EXP(-k_elim*MAX($A28-($AB13+1),0)),0.5),   (XR_factor_fed*($AC13/Poids)) *    (EXP(-0.5*((($A28-($AB13+2))/0.9)^2)) +     EXP(-0.5*((($A28-($AB13+6))/1.1)^2)))    * MAX(EXP(-k_elim*MAX($A28-($AB13+1),0)),0.58) ),0),IF(AND($AD13=TRUE,OR($AA13="Concerta",$AA13="OROS"),$A28&gt;=$AB13), MIN(OROS_factor*($AC13/Poids),22) / (1+EXP(-(($A28-($AB13+4.8))))) *  IF($A28&gt;($AB13+10), EXP(-k_elim*(($A28-($AB13+10)))), 1),0)))</f>
        <v>0</v>
      </c>
      <c r="AO28">
        <v>5</v>
      </c>
    </row>
    <row r="29" spans="1:41">
      <c r="A29" s="17">
        <v>7.3499999999999952</v>
      </c>
      <c r="B29" s="18">
        <f t="shared" si="0"/>
        <v>7.1337308161785717</v>
      </c>
      <c r="C29" s="20">
        <f t="shared" si="1"/>
        <v>0</v>
      </c>
      <c r="D29" s="32">
        <f t="shared" si="2"/>
        <v>0</v>
      </c>
      <c r="E29" s="18">
        <f>IF($AA2="IR",IF(AND($AD2=TRUE,$AA2="IR",$A29&gt;=$AB2), (IR_factor*($AC2/Poids)) *  (EXP(-k_elim*($A29-$AB2)) - EXP(-3*($A29-$AB2)))  / (EXP(-k_elim*1.8)-EXP(-3*1.8)),0),IF($AA2="XR",IF(AND($AD2=TRUE,$AA2="XR",$A29&gt;=$AB2), IF($AE2="Jeun",   (XR_factor_fast*($AC2/Poids)) *    (EXP(-0.5*((($A29-($AB2+2))/0.9)^2)) +     EXP(-0.5*((($A29-($AB2+7))/1.1)^2)))    * MAX(EXP(-k_elim*MAX($A29-($AB2+1),0)),0.5),   (XR_factor_fed*($AC2/Poids)) *    (EXP(-0.5*((($A29-($AB2+2))/0.9)^2)) +     EXP(-0.5*((($A29-($AB2+6))/1.1)^2)))    * MAX(EXP(-k_elim*MAX($A29-($AB2+1),0)),0.58) ),0),IF(AND($AD2=TRUE,OR($AA2="Concerta",$AA2="OROS"),$A29&gt;=$AB2), MIN(OROS_factor*($AC2/Poids),22) / (1+EXP(-(($A29-($AB2+4.8))))) *  IF($A29&gt;($AB2+10), EXP(-k_elim*(($A29-($AB2+10)))), 1),0)))</f>
        <v>7.1337308161785717</v>
      </c>
      <c r="F29" s="18">
        <f>IF($AA3="IR",IF(AND($AD3=TRUE,$AA3="IR",$A29&gt;=$AB3), (IR_factor*($AC3/Poids)) *  (EXP(-k_elim*($A29-$AB3)) - EXP(-3*($A29-$AB3)))  / (EXP(-k_elim*1.8)-EXP(-3*1.8)),0),IF($AA3="XR",IF(AND($AD3=TRUE,$AA3="XR",$A29&gt;=$AB3), IF($AE3="Jeun",   (XR_factor_fast*($AC3/Poids)) *    (EXP(-0.5*((($A29-($AB3+2))/0.9)^2)) +     EXP(-0.5*((($A29-($AB3+7))/1.1)^2)))    * MAX(EXP(-k_elim*MAX($A29-($AB3+1),0)),0.5),   (XR_factor_fed*($AC3/Poids)) *    (EXP(-0.5*((($A29-($AB3+2))/0.9)^2)) +     EXP(-0.5*((($A29-($AB3+6))/1.1)^2)))    * MAX(EXP(-k_elim*MAX($A29-($AB3+1),0)),0.58) ),0),IF(AND($AD3=TRUE,OR($AA3="Concerta",$AA3="OROS"),$A29&gt;=$AB3), MIN(OROS_factor*($AC3/Poids),22) / (1+EXP(-(($A29-($AB3+4.8))))) *  IF($A29&gt;($AB3+10), EXP(-k_elim*(($A29-($AB3+10)))), 1),0)))</f>
        <v>0</v>
      </c>
      <c r="G29" s="18">
        <f>IF($AA4="IR",IF(AND($AD4=TRUE,$AA4="IR",$A29&gt;=$AB4), (IR_factor*($AC4/Poids)) *  (EXP(-k_elim*($A29-$AB4)) - EXP(-3*($A29-$AB4)))  / (EXP(-k_elim*1.8)-EXP(-3*1.8)),0),IF($AA4="XR",IF(AND($AD4=TRUE,$AA4="XR",$A29&gt;=$AB4), IF($AE4="Jeun",   (XR_factor_fast*($AC4/Poids)) *    (EXP(-0.5*((($A29-($AB4+2))/0.9)^2)) +     EXP(-0.5*((($A29-($AB4+7))/1.1)^2)))    * MAX(EXP(-k_elim*MAX($A29-($AB4+1),0)),0.5),   (XR_factor_fed*($AC4/Poids)) *    (EXP(-0.5*((($A29-($AB4+2))/0.9)^2)) +     EXP(-0.5*((($A29-($AB4+6))/1.1)^2)))    * MAX(EXP(-k_elim*MAX($A29-($AB4+1),0)),0.58) ),0),IF(AND($AD4=TRUE,OR($AA4="Concerta",$AA4="OROS"),$A29&gt;=$AB4), MIN(OROS_factor*($AC4/Poids),22) / (1+EXP(-(($A29-($AB4+4.8))))) *  IF($A29&gt;($AB4+10), EXP(-k_elim*(($A29-($AB4+10)))), 1),0)))</f>
        <v>0</v>
      </c>
      <c r="H29" s="18">
        <f>IF($AA5="IR",IF(AND($AD5=TRUE,$AA5="IR",$A29&gt;=$AB5), (IR_factor*($AC5/Poids)) *  (EXP(-k_elim*($A29-$AB5)) - EXP(-3*($A29-$AB5)))  / (EXP(-k_elim*1.8)-EXP(-3*1.8)),0),IF($AA5="XR",IF(AND($AD5=TRUE,$AA5="XR",$A29&gt;=$AB5), IF($AE5="Jeun",   (XR_factor_fast*($AC5/Poids)) *    (EXP(-0.5*((($A29-($AB5+2))/0.9)^2)) +     EXP(-0.5*((($A29-($AB5+7))/1.1)^2)))    * MAX(EXP(-k_elim*MAX($A29-($AB5+1),0)),0.5),   (XR_factor_fed*($AC5/Poids)) *    (EXP(-0.5*((($A29-($AB5+2))/0.9)^2)) +     EXP(-0.5*((($A29-($AB5+6))/1.1)^2)))    * MAX(EXP(-k_elim*MAX($A29-($AB5+1),0)),0.58) ),0),IF(AND($AD5=TRUE,OR($AA5="Concerta",$AA5="OROS"),$A29&gt;=$AB5), MIN(OROS_factor*($AC5/Poids),22) / (1+EXP(-(($A29-($AB5+4.8))))) *  IF($A29&gt;($AB5+10), EXP(-k_elim*(($A29-($AB5+10)))), 1),0)))</f>
        <v>0</v>
      </c>
      <c r="I29" s="20">
        <f>IF($AA6="IR",IF(AND($AD6=TRUE,$AA6="IR",$A29&gt;=$AB6), (IR_factor*($AC6/Poids)) *  (EXP(-k_elim*($A29-$AB6)) - EXP(-3*($A29-$AB6)))  / (EXP(-k_elim*1.8)-EXP(-3*1.8)),0),IF($AA6="XR",IF(AND($AD6=TRUE,$AA6="XR",$A29&gt;=$AB6), IF($AE6="Jeun",   (XR_factor_fast*($AC6/Poids)) *    (EXP(-0.5*((($A29-($AB6+2))/0.9)^2)) +     EXP(-0.5*((($A29-($AB6+7))/1.1)^2)))    * MAX(EXP(-k_elim*MAX($A29-($AB6+1),0)),0.5),   (XR_factor_fed*($AC6/Poids)) *    (EXP(-0.5*((($A29-($AB6+2))/0.9)^2)) +     EXP(-0.5*((($A29-($AB6+6))/1.1)^2)))    * MAX(EXP(-k_elim*MAX($A29-($AB6+1),0)),0.58) ),0),IF(AND($AD6=TRUE,OR($AA6="Concerta",$AA6="OROS"),$A29&gt;=$AB6), MIN(OROS_factor*($AC6/Poids),22) / (1+EXP(-(($A29-($AB6+4.8))))) *  IF($A29&gt;($AB6+10), EXP(-k_elim*(($A29-($AB6+10)))), 1),0)))</f>
        <v>0</v>
      </c>
      <c r="J29" s="20">
        <f>IF($AA7="IR",IF(AND($AD7=TRUE,$AA7="IR",$A29&gt;=$AB7), (IR_factor*($AC7/Poids)) *  (EXP(-k_elim*($A29-$AB7)) - EXP(-3*($A29-$AB7)))  / (EXP(-k_elim*1.8)-EXP(-3*1.8)),0),IF($AA7="XR",IF(AND($AD7=TRUE,$AA7="XR",$A29&gt;=$AB7), IF($AE7="Jeun",   (XR_factor_fast*($AC7/Poids)) *    (EXP(-0.5*((($A29-($AB7+2))/0.9)^2)) +     EXP(-0.5*((($A29-($AB7+7))/1.1)^2)))    * MAX(EXP(-k_elim*MAX($A29-($AB7+1),0)),0.5),   (XR_factor_fed*($AC7/Poids)) *    (EXP(-0.5*((($A29-($AB7+2))/0.9)^2)) +     EXP(-0.5*((($A29-($AB7+6))/1.1)^2)))    * MAX(EXP(-k_elim*MAX($A29-($AB7+1),0)),0.58) ),0),IF(AND($AD7=TRUE,OR($AA7="Concerta",$AA7="OROS"),$A29&gt;=$AB7), MIN(OROS_factor*($AC7/Poids),22) / (1+EXP(-(($A29-($AB7+4.8))))) *  IF($A29&gt;($AB7+10), EXP(-k_elim*(($A29-($AB7+10)))), 1),0)))</f>
        <v>0</v>
      </c>
      <c r="K29" s="20">
        <f>IF($AA8="IR",IF(AND($AD8=TRUE,$AA8="IR",$A29&gt;=$AB8), (IR_factor*($AC8/Poids)) *  (EXP(-k_elim*($A29-$AB8)) - EXP(-3*($A29-$AB8)))  / (EXP(-k_elim*1.8)-EXP(-3*1.8)),0),IF($AA8="XR",IF(AND($AD8=TRUE,$AA8="XR",$A29&gt;=$AB8), IF($AE8="Jeun",   (XR_factor_fast*($AC8/Poids)) *    (EXP(-0.5*((($A29-($AB8+2))/0.9)^2)) +     EXP(-0.5*((($A29-($AB8+7))/1.1)^2)))    * MAX(EXP(-k_elim*MAX($A29-($AB8+1),0)),0.5),   (XR_factor_fed*($AC8/Poids)) *    (EXP(-0.5*((($A29-($AB8+2))/0.9)^2)) +     EXP(-0.5*((($A29-($AB8+6))/1.1)^2)))    * MAX(EXP(-k_elim*MAX($A29-($AB8+1),0)),0.58) ),0),IF(AND($AD8=TRUE,OR($AA8="Concerta",$AA8="OROS"),$A29&gt;=$AB8), MIN(OROS_factor*($AC8/Poids),22) / (1+EXP(-(($A29-($AB8+4.8))))) *  IF($A29&gt;($AB8+10), EXP(-k_elim*(($A29-($AB8+10)))), 1),0)))</f>
        <v>0</v>
      </c>
      <c r="L29" s="20">
        <f>IF($AA9="IR",IF(AND($AD9=TRUE,$AA9="IR",$A29&gt;=$AB9), (IR_factor*($AC9/Poids)) *  (EXP(-k_elim*($A29-$AB9)) - EXP(-3*($A29-$AB9)))  / (EXP(-k_elim*1.8)-EXP(-3*1.8)),0),IF($AA9="XR",IF(AND($AD9=TRUE,$AA9="XR",$A29&gt;=$AB9), IF($AE9="Jeun",   (XR_factor_fast*($AC9/Poids)) *    (EXP(-0.5*((($A29-($AB9+2))/0.9)^2)) +     EXP(-0.5*((($A29-($AB9+7))/1.1)^2)))    * MAX(EXP(-k_elim*MAX($A29-($AB9+1),0)),0.5),   (XR_factor_fed*($AC9/Poids)) *    (EXP(-0.5*((($A29-($AB9+2))/0.9)^2)) +     EXP(-0.5*((($A29-($AB9+6))/1.1)^2)))    * MAX(EXP(-k_elim*MAX($A29-($AB9+1),0)),0.58) ),0),IF(AND($AD9=TRUE,OR($AA9="Concerta",$AA9="OROS"),$A29&gt;=$AB9), MIN(OROS_factor*($AC9/Poids),22) / (1+EXP(-(($A29-($AB9+4.8))))) *  IF($A29&gt;($AB9+10), EXP(-k_elim*(($A29-($AB9+10)))), 1),0)))</f>
        <v>0</v>
      </c>
      <c r="M29" s="20">
        <f>IF($AA10="IR",IF(AND($AD10=TRUE,$AA10="IR",$A29&gt;=$AB10), (IR_factor*($AC10/Poids)) *  (EXP(-k_elim*($A29-$AB10)) - EXP(-3*($A29-$AB10)))  / (EXP(-k_elim*1.8)-EXP(-3*1.8)),0),IF($AA10="XR",IF(AND($AD10=TRUE,$AA10="XR",$A29&gt;=$AB10), IF($AE10="Jeun",   (XR_factor_fast*($AC10/Poids)) *    (EXP(-0.5*((($A29-($AB10+2))/0.9)^2)) +     EXP(-0.5*((($A29-($AB10+7))/1.1)^2)))    * MAX(EXP(-k_elim*MAX($A29-($AB10+1),0)),0.5),   (XR_factor_fed*($AC10/Poids)) *    (EXP(-0.5*((($A29-($AB10+2))/0.9)^2)) +     EXP(-0.5*((($A29-($AB10+6))/1.1)^2)))    * MAX(EXP(-k_elim*MAX($A29-($AB10+1),0)),0.58) ),0),IF(AND($AD10=TRUE,OR($AA10="Concerta",$AA10="OROS"),$A29&gt;=$AB10), MIN(OROS_factor*($AC10/Poids),22) / (1+EXP(-(($A29-($AB10+4.8))))) *  IF($A29&gt;($AB10+10), EXP(-k_elim*(($A29-($AB10+10)))), 1),0)))</f>
        <v>0</v>
      </c>
      <c r="N29" s="32">
        <f>IF($AA11="IR",IF(AND($AD11=TRUE,$AA11="IR",$A29&gt;=$AB11), (IR_factor*($AC11/Poids)) *  (EXP(-k_elim*($A29-$AB11)) - EXP(-3*($A29-$AB11)))  / (EXP(-k_elim*1.8)-EXP(-3*1.8)),0),IF($AA11="XR",IF(AND($AD11=TRUE,$AA11="XR",$A29&gt;=$AB11), IF($AE11="Jeun",   (XR_factor_fast*($AC11/Poids)) *    (EXP(-0.5*((($A29-($AB11+2))/0.9)^2)) +     EXP(-0.5*((($A29-($AB11+7))/1.1)^2)))    * MAX(EXP(-k_elim*MAX($A29-($AB11+1),0)),0.5),   (XR_factor_fed*($AC11/Poids)) *    (EXP(-0.5*((($A29-($AB11+2))/0.9)^2)) +     EXP(-0.5*((($A29-($AB11+6))/1.1)^2)))    * MAX(EXP(-k_elim*MAX($A29-($AB11+1),0)),0.58) ),0),IF(AND($AD11=TRUE,OR($AA11="Concerta",$AA11="OROS"),$A29&gt;=$AB11), MIN(OROS_factor*($AC11/Poids),22) / (1+EXP(-(($A29-($AB11+4.8))))) *  IF($A29&gt;($AB11+10), EXP(-k_elim*(($A29-($AB11+10)))), 1),0)))</f>
        <v>0</v>
      </c>
      <c r="O29" s="32">
        <f>IF($AA12="IR",IF(AND($AD12=TRUE,$AA12="IR",$A29&gt;=$AB12), (IR_factor*($AC12/Poids)) *  (EXP(-k_elim*($A29-$AB12)) - EXP(-3*($A29-$AB12)))  / (EXP(-k_elim*1.8)-EXP(-3*1.8)),0),IF($AA12="XR",IF(AND($AD12=TRUE,$AA12="XR",$A29&gt;=$AB12), IF($AE12="Jeun",   (XR_factor_fast*($AC12/Poids)) *    (EXP(-0.5*((($A29-($AB12+2))/0.9)^2)) +     EXP(-0.5*((($A29-($AB12+7))/1.1)^2)))    * MAX(EXP(-k_elim*MAX($A29-($AB12+1),0)),0.5),   (XR_factor_fed*($AC12/Poids)) *    (EXP(-0.5*((($A29-($AB12+2))/0.9)^2)) +     EXP(-0.5*((($A29-($AB12+6))/1.1)^2)))    * MAX(EXP(-k_elim*MAX($A29-($AB12+1),0)),0.58) ),0),IF(AND($AD12=TRUE,OR($AA12="Concerta",$AA12="OROS"),$A29&gt;=$AB12), MIN(OROS_factor*($AC12/Poids),22) / (1+EXP(-(($A29-($AB12+4.8))))) *  IF($A29&gt;($AB12+10), EXP(-k_elim*(($A29-($AB12+10)))), 1),0)))</f>
        <v>0</v>
      </c>
      <c r="P29" s="32">
        <f>IF($AA13="IR",IF(AND($AD13=TRUE,$AA13="IR",$A29&gt;=$AB13), (IR_factor*($AC13/Poids)) *  (EXP(-k_elim*($A29-$AB13)) - EXP(-3*($A29-$AB13)))  / (EXP(-k_elim*1.8)-EXP(-3*1.8)),0),IF($AA13="XR",IF(AND($AD13=TRUE,$AA13="XR",$A29&gt;=$AB13), IF($AE13="Jeun",   (XR_factor_fast*($AC13/Poids)) *    (EXP(-0.5*((($A29-($AB13+2))/0.9)^2)) +     EXP(-0.5*((($A29-($AB13+7))/1.1)^2)))    * MAX(EXP(-k_elim*MAX($A29-($AB13+1),0)),0.5),   (XR_factor_fed*($AC13/Poids)) *    (EXP(-0.5*((($A29-($AB13+2))/0.9)^2)) +     EXP(-0.5*((($A29-($AB13+6))/1.1)^2)))    * MAX(EXP(-k_elim*MAX($A29-($AB13+1),0)),0.58) ),0),IF(AND($AD13=TRUE,OR($AA13="Concerta",$AA13="OROS"),$A29&gt;=$AB13), MIN(OROS_factor*($AC13/Poids),22) / (1+EXP(-(($A29-($AB13+4.8))))) *  IF($A29&gt;($AB13+10), EXP(-k_elim*(($A29-($AB13+10)))), 1),0)))</f>
        <v>0</v>
      </c>
      <c r="AO29">
        <v>5</v>
      </c>
    </row>
    <row r="30" spans="1:41">
      <c r="A30" s="17">
        <v>7.399999999999995</v>
      </c>
      <c r="B30" s="18">
        <f t="shared" si="0"/>
        <v>7.6050197806638229</v>
      </c>
      <c r="C30" s="20">
        <f t="shared" si="1"/>
        <v>0</v>
      </c>
      <c r="D30" s="32">
        <f t="shared" si="2"/>
        <v>0</v>
      </c>
      <c r="E30" s="18">
        <f>IF($AA2="IR",IF(AND($AD2=TRUE,$AA2="IR",$A30&gt;=$AB2), (IR_factor*($AC2/Poids)) *  (EXP(-k_elim*($A30-$AB2)) - EXP(-3*($A30-$AB2)))  / (EXP(-k_elim*1.8)-EXP(-3*1.8)),0),IF($AA2="XR",IF(AND($AD2=TRUE,$AA2="XR",$A30&gt;=$AB2), IF($AE2="Jeun",   (XR_factor_fast*($AC2/Poids)) *    (EXP(-0.5*((($A30-($AB2+2))/0.9)^2)) +     EXP(-0.5*((($A30-($AB2+7))/1.1)^2)))    * MAX(EXP(-k_elim*MAX($A30-($AB2+1),0)),0.5),   (XR_factor_fed*($AC2/Poids)) *    (EXP(-0.5*((($A30-($AB2+2))/0.9)^2)) +     EXP(-0.5*((($A30-($AB2+6))/1.1)^2)))    * MAX(EXP(-k_elim*MAX($A30-($AB2+1),0)),0.58) ),0),IF(AND($AD2=TRUE,OR($AA2="Concerta",$AA2="OROS"),$A30&gt;=$AB2), MIN(OROS_factor*($AC2/Poids),22) / (1+EXP(-(($A30-($AB2+4.8))))) *  IF($A30&gt;($AB2+10), EXP(-k_elim*(($A30-($AB2+10)))), 1),0)))</f>
        <v>7.6050197806638229</v>
      </c>
      <c r="F30" s="18">
        <f>IF($AA3="IR",IF(AND($AD3=TRUE,$AA3="IR",$A30&gt;=$AB3), (IR_factor*($AC3/Poids)) *  (EXP(-k_elim*($A30-$AB3)) - EXP(-3*($A30-$AB3)))  / (EXP(-k_elim*1.8)-EXP(-3*1.8)),0),IF($AA3="XR",IF(AND($AD3=TRUE,$AA3="XR",$A30&gt;=$AB3), IF($AE3="Jeun",   (XR_factor_fast*($AC3/Poids)) *    (EXP(-0.5*((($A30-($AB3+2))/0.9)^2)) +     EXP(-0.5*((($A30-($AB3+7))/1.1)^2)))    * MAX(EXP(-k_elim*MAX($A30-($AB3+1),0)),0.5),   (XR_factor_fed*($AC3/Poids)) *    (EXP(-0.5*((($A30-($AB3+2))/0.9)^2)) +     EXP(-0.5*((($A30-($AB3+6))/1.1)^2)))    * MAX(EXP(-k_elim*MAX($A30-($AB3+1),0)),0.58) ),0),IF(AND($AD3=TRUE,OR($AA3="Concerta",$AA3="OROS"),$A30&gt;=$AB3), MIN(OROS_factor*($AC3/Poids),22) / (1+EXP(-(($A30-($AB3+4.8))))) *  IF($A30&gt;($AB3+10), EXP(-k_elim*(($A30-($AB3+10)))), 1),0)))</f>
        <v>0</v>
      </c>
      <c r="G30" s="18">
        <f>IF($AA4="IR",IF(AND($AD4=TRUE,$AA4="IR",$A30&gt;=$AB4), (IR_factor*($AC4/Poids)) *  (EXP(-k_elim*($A30-$AB4)) - EXP(-3*($A30-$AB4)))  / (EXP(-k_elim*1.8)-EXP(-3*1.8)),0),IF($AA4="XR",IF(AND($AD4=TRUE,$AA4="XR",$A30&gt;=$AB4), IF($AE4="Jeun",   (XR_factor_fast*($AC4/Poids)) *    (EXP(-0.5*((($A30-($AB4+2))/0.9)^2)) +     EXP(-0.5*((($A30-($AB4+7))/1.1)^2)))    * MAX(EXP(-k_elim*MAX($A30-($AB4+1),0)),0.5),   (XR_factor_fed*($AC4/Poids)) *    (EXP(-0.5*((($A30-($AB4+2))/0.9)^2)) +     EXP(-0.5*((($A30-($AB4+6))/1.1)^2)))    * MAX(EXP(-k_elim*MAX($A30-($AB4+1),0)),0.58) ),0),IF(AND($AD4=TRUE,OR($AA4="Concerta",$AA4="OROS"),$A30&gt;=$AB4), MIN(OROS_factor*($AC4/Poids),22) / (1+EXP(-(($A30-($AB4+4.8))))) *  IF($A30&gt;($AB4+10), EXP(-k_elim*(($A30-($AB4+10)))), 1),0)))</f>
        <v>0</v>
      </c>
      <c r="H30" s="18">
        <f>IF($AA5="IR",IF(AND($AD5=TRUE,$AA5="IR",$A30&gt;=$AB5), (IR_factor*($AC5/Poids)) *  (EXP(-k_elim*($A30-$AB5)) - EXP(-3*($A30-$AB5)))  / (EXP(-k_elim*1.8)-EXP(-3*1.8)),0),IF($AA5="XR",IF(AND($AD5=TRUE,$AA5="XR",$A30&gt;=$AB5), IF($AE5="Jeun",   (XR_factor_fast*($AC5/Poids)) *    (EXP(-0.5*((($A30-($AB5+2))/0.9)^2)) +     EXP(-0.5*((($A30-($AB5+7))/1.1)^2)))    * MAX(EXP(-k_elim*MAX($A30-($AB5+1),0)),0.5),   (XR_factor_fed*($AC5/Poids)) *    (EXP(-0.5*((($A30-($AB5+2))/0.9)^2)) +     EXP(-0.5*((($A30-($AB5+6))/1.1)^2)))    * MAX(EXP(-k_elim*MAX($A30-($AB5+1),0)),0.58) ),0),IF(AND($AD5=TRUE,OR($AA5="Concerta",$AA5="OROS"),$A30&gt;=$AB5), MIN(OROS_factor*($AC5/Poids),22) / (1+EXP(-(($A30-($AB5+4.8))))) *  IF($A30&gt;($AB5+10), EXP(-k_elim*(($A30-($AB5+10)))), 1),0)))</f>
        <v>0</v>
      </c>
      <c r="I30" s="20">
        <f>IF($AA6="IR",IF(AND($AD6=TRUE,$AA6="IR",$A30&gt;=$AB6), (IR_factor*($AC6/Poids)) *  (EXP(-k_elim*($A30-$AB6)) - EXP(-3*($A30-$AB6)))  / (EXP(-k_elim*1.8)-EXP(-3*1.8)),0),IF($AA6="XR",IF(AND($AD6=TRUE,$AA6="XR",$A30&gt;=$AB6), IF($AE6="Jeun",   (XR_factor_fast*($AC6/Poids)) *    (EXP(-0.5*((($A30-($AB6+2))/0.9)^2)) +     EXP(-0.5*((($A30-($AB6+7))/1.1)^2)))    * MAX(EXP(-k_elim*MAX($A30-($AB6+1),0)),0.5),   (XR_factor_fed*($AC6/Poids)) *    (EXP(-0.5*((($A30-($AB6+2))/0.9)^2)) +     EXP(-0.5*((($A30-($AB6+6))/1.1)^2)))    * MAX(EXP(-k_elim*MAX($A30-($AB6+1),0)),0.58) ),0),IF(AND($AD6=TRUE,OR($AA6="Concerta",$AA6="OROS"),$A30&gt;=$AB6), MIN(OROS_factor*($AC6/Poids),22) / (1+EXP(-(($A30-($AB6+4.8))))) *  IF($A30&gt;($AB6+10), EXP(-k_elim*(($A30-($AB6+10)))), 1),0)))</f>
        <v>0</v>
      </c>
      <c r="J30" s="20">
        <f>IF($AA7="IR",IF(AND($AD7=TRUE,$AA7="IR",$A30&gt;=$AB7), (IR_factor*($AC7/Poids)) *  (EXP(-k_elim*($A30-$AB7)) - EXP(-3*($A30-$AB7)))  / (EXP(-k_elim*1.8)-EXP(-3*1.8)),0),IF($AA7="XR",IF(AND($AD7=TRUE,$AA7="XR",$A30&gt;=$AB7), IF($AE7="Jeun",   (XR_factor_fast*($AC7/Poids)) *    (EXP(-0.5*((($A30-($AB7+2))/0.9)^2)) +     EXP(-0.5*((($A30-($AB7+7))/1.1)^2)))    * MAX(EXP(-k_elim*MAX($A30-($AB7+1),0)),0.5),   (XR_factor_fed*($AC7/Poids)) *    (EXP(-0.5*((($A30-($AB7+2))/0.9)^2)) +     EXP(-0.5*((($A30-($AB7+6))/1.1)^2)))    * MAX(EXP(-k_elim*MAX($A30-($AB7+1),0)),0.58) ),0),IF(AND($AD7=TRUE,OR($AA7="Concerta",$AA7="OROS"),$A30&gt;=$AB7), MIN(OROS_factor*($AC7/Poids),22) / (1+EXP(-(($A30-($AB7+4.8))))) *  IF($A30&gt;($AB7+10), EXP(-k_elim*(($A30-($AB7+10)))), 1),0)))</f>
        <v>0</v>
      </c>
      <c r="K30" s="20">
        <f>IF($AA8="IR",IF(AND($AD8=TRUE,$AA8="IR",$A30&gt;=$AB8), (IR_factor*($AC8/Poids)) *  (EXP(-k_elim*($A30-$AB8)) - EXP(-3*($A30-$AB8)))  / (EXP(-k_elim*1.8)-EXP(-3*1.8)),0),IF($AA8="XR",IF(AND($AD8=TRUE,$AA8="XR",$A30&gt;=$AB8), IF($AE8="Jeun",   (XR_factor_fast*($AC8/Poids)) *    (EXP(-0.5*((($A30-($AB8+2))/0.9)^2)) +     EXP(-0.5*((($A30-($AB8+7))/1.1)^2)))    * MAX(EXP(-k_elim*MAX($A30-($AB8+1),0)),0.5),   (XR_factor_fed*($AC8/Poids)) *    (EXP(-0.5*((($A30-($AB8+2))/0.9)^2)) +     EXP(-0.5*((($A30-($AB8+6))/1.1)^2)))    * MAX(EXP(-k_elim*MAX($A30-($AB8+1),0)),0.58) ),0),IF(AND($AD8=TRUE,OR($AA8="Concerta",$AA8="OROS"),$A30&gt;=$AB8), MIN(OROS_factor*($AC8/Poids),22) / (1+EXP(-(($A30-($AB8+4.8))))) *  IF($A30&gt;($AB8+10), EXP(-k_elim*(($A30-($AB8+10)))), 1),0)))</f>
        <v>0</v>
      </c>
      <c r="L30" s="20">
        <f>IF($AA9="IR",IF(AND($AD9=TRUE,$AA9="IR",$A30&gt;=$AB9), (IR_factor*($AC9/Poids)) *  (EXP(-k_elim*($A30-$AB9)) - EXP(-3*($A30-$AB9)))  / (EXP(-k_elim*1.8)-EXP(-3*1.8)),0),IF($AA9="XR",IF(AND($AD9=TRUE,$AA9="XR",$A30&gt;=$AB9), IF($AE9="Jeun",   (XR_factor_fast*($AC9/Poids)) *    (EXP(-0.5*((($A30-($AB9+2))/0.9)^2)) +     EXP(-0.5*((($A30-($AB9+7))/1.1)^2)))    * MAX(EXP(-k_elim*MAX($A30-($AB9+1),0)),0.5),   (XR_factor_fed*($AC9/Poids)) *    (EXP(-0.5*((($A30-($AB9+2))/0.9)^2)) +     EXP(-0.5*((($A30-($AB9+6))/1.1)^2)))    * MAX(EXP(-k_elim*MAX($A30-($AB9+1),0)),0.58) ),0),IF(AND($AD9=TRUE,OR($AA9="Concerta",$AA9="OROS"),$A30&gt;=$AB9), MIN(OROS_factor*($AC9/Poids),22) / (1+EXP(-(($A30-($AB9+4.8))))) *  IF($A30&gt;($AB9+10), EXP(-k_elim*(($A30-($AB9+10)))), 1),0)))</f>
        <v>0</v>
      </c>
      <c r="M30" s="20">
        <f>IF($AA10="IR",IF(AND($AD10=TRUE,$AA10="IR",$A30&gt;=$AB10), (IR_factor*($AC10/Poids)) *  (EXP(-k_elim*($A30-$AB10)) - EXP(-3*($A30-$AB10)))  / (EXP(-k_elim*1.8)-EXP(-3*1.8)),0),IF($AA10="XR",IF(AND($AD10=TRUE,$AA10="XR",$A30&gt;=$AB10), IF($AE10="Jeun",   (XR_factor_fast*($AC10/Poids)) *    (EXP(-0.5*((($A30-($AB10+2))/0.9)^2)) +     EXP(-0.5*((($A30-($AB10+7))/1.1)^2)))    * MAX(EXP(-k_elim*MAX($A30-($AB10+1),0)),0.5),   (XR_factor_fed*($AC10/Poids)) *    (EXP(-0.5*((($A30-($AB10+2))/0.9)^2)) +     EXP(-0.5*((($A30-($AB10+6))/1.1)^2)))    * MAX(EXP(-k_elim*MAX($A30-($AB10+1),0)),0.58) ),0),IF(AND($AD10=TRUE,OR($AA10="Concerta",$AA10="OROS"),$A30&gt;=$AB10), MIN(OROS_factor*($AC10/Poids),22) / (1+EXP(-(($A30-($AB10+4.8))))) *  IF($A30&gt;($AB10+10), EXP(-k_elim*(($A30-($AB10+10)))), 1),0)))</f>
        <v>0</v>
      </c>
      <c r="N30" s="32">
        <f>IF($AA11="IR",IF(AND($AD11=TRUE,$AA11="IR",$A30&gt;=$AB11), (IR_factor*($AC11/Poids)) *  (EXP(-k_elim*($A30-$AB11)) - EXP(-3*($A30-$AB11)))  / (EXP(-k_elim*1.8)-EXP(-3*1.8)),0),IF($AA11="XR",IF(AND($AD11=TRUE,$AA11="XR",$A30&gt;=$AB11), IF($AE11="Jeun",   (XR_factor_fast*($AC11/Poids)) *    (EXP(-0.5*((($A30-($AB11+2))/0.9)^2)) +     EXP(-0.5*((($A30-($AB11+7))/1.1)^2)))    * MAX(EXP(-k_elim*MAX($A30-($AB11+1),0)),0.5),   (XR_factor_fed*($AC11/Poids)) *    (EXP(-0.5*((($A30-($AB11+2))/0.9)^2)) +     EXP(-0.5*((($A30-($AB11+6))/1.1)^2)))    * MAX(EXP(-k_elim*MAX($A30-($AB11+1),0)),0.58) ),0),IF(AND($AD11=TRUE,OR($AA11="Concerta",$AA11="OROS"),$A30&gt;=$AB11), MIN(OROS_factor*($AC11/Poids),22) / (1+EXP(-(($A30-($AB11+4.8))))) *  IF($A30&gt;($AB11+10), EXP(-k_elim*(($A30-($AB11+10)))), 1),0)))</f>
        <v>0</v>
      </c>
      <c r="O30" s="32">
        <f>IF($AA12="IR",IF(AND($AD12=TRUE,$AA12="IR",$A30&gt;=$AB12), (IR_factor*($AC12/Poids)) *  (EXP(-k_elim*($A30-$AB12)) - EXP(-3*($A30-$AB12)))  / (EXP(-k_elim*1.8)-EXP(-3*1.8)),0),IF($AA12="XR",IF(AND($AD12=TRUE,$AA12="XR",$A30&gt;=$AB12), IF($AE12="Jeun",   (XR_factor_fast*($AC12/Poids)) *    (EXP(-0.5*((($A30-($AB12+2))/0.9)^2)) +     EXP(-0.5*((($A30-($AB12+7))/1.1)^2)))    * MAX(EXP(-k_elim*MAX($A30-($AB12+1),0)),0.5),   (XR_factor_fed*($AC12/Poids)) *    (EXP(-0.5*((($A30-($AB12+2))/0.9)^2)) +     EXP(-0.5*((($A30-($AB12+6))/1.1)^2)))    * MAX(EXP(-k_elim*MAX($A30-($AB12+1),0)),0.58) ),0),IF(AND($AD12=TRUE,OR($AA12="Concerta",$AA12="OROS"),$A30&gt;=$AB12), MIN(OROS_factor*($AC12/Poids),22) / (1+EXP(-(($A30-($AB12+4.8))))) *  IF($A30&gt;($AB12+10), EXP(-k_elim*(($A30-($AB12+10)))), 1),0)))</f>
        <v>0</v>
      </c>
      <c r="P30" s="32">
        <f>IF($AA13="IR",IF(AND($AD13=TRUE,$AA13="IR",$A30&gt;=$AB13), (IR_factor*($AC13/Poids)) *  (EXP(-k_elim*($A30-$AB13)) - EXP(-3*($A30-$AB13)))  / (EXP(-k_elim*1.8)-EXP(-3*1.8)),0),IF($AA13="XR",IF(AND($AD13=TRUE,$AA13="XR",$A30&gt;=$AB13), IF($AE13="Jeun",   (XR_factor_fast*($AC13/Poids)) *    (EXP(-0.5*((($A30-($AB13+2))/0.9)^2)) +     EXP(-0.5*((($A30-($AB13+7))/1.1)^2)))    * MAX(EXP(-k_elim*MAX($A30-($AB13+1),0)),0.5),   (XR_factor_fed*($AC13/Poids)) *    (EXP(-0.5*((($A30-($AB13+2))/0.9)^2)) +     EXP(-0.5*((($A30-($AB13+6))/1.1)^2)))    * MAX(EXP(-k_elim*MAX($A30-($AB13+1),0)),0.58) ),0),IF(AND($AD13=TRUE,OR($AA13="Concerta",$AA13="OROS"),$A30&gt;=$AB13), MIN(OROS_factor*($AC13/Poids),22) / (1+EXP(-(($A30-($AB13+4.8))))) *  IF($A30&gt;($AB13+10), EXP(-k_elim*(($A30-($AB13+10)))), 1),0)))</f>
        <v>0</v>
      </c>
      <c r="AO30">
        <v>5</v>
      </c>
    </row>
    <row r="31" spans="1:41">
      <c r="A31" s="17">
        <v>7.4499999999999948</v>
      </c>
      <c r="B31" s="18">
        <f t="shared" si="0"/>
        <v>7.9926409704569394</v>
      </c>
      <c r="C31" s="20">
        <f t="shared" si="1"/>
        <v>0</v>
      </c>
      <c r="D31" s="32">
        <f t="shared" si="2"/>
        <v>0</v>
      </c>
      <c r="E31" s="18">
        <f>IF($AA2="IR",IF(AND($AD2=TRUE,$AA2="IR",$A31&gt;=$AB2), (IR_factor*($AC2/Poids)) *  (EXP(-k_elim*($A31-$AB2)) - EXP(-3*($A31-$AB2)))  / (EXP(-k_elim*1.8)-EXP(-3*1.8)),0),IF($AA2="XR",IF(AND($AD2=TRUE,$AA2="XR",$A31&gt;=$AB2), IF($AE2="Jeun",   (XR_factor_fast*($AC2/Poids)) *    (EXP(-0.5*((($A31-($AB2+2))/0.9)^2)) +     EXP(-0.5*((($A31-($AB2+7))/1.1)^2)))    * MAX(EXP(-k_elim*MAX($A31-($AB2+1),0)),0.5),   (XR_factor_fed*($AC2/Poids)) *    (EXP(-0.5*((($A31-($AB2+2))/0.9)^2)) +     EXP(-0.5*((($A31-($AB2+6))/1.1)^2)))    * MAX(EXP(-k_elim*MAX($A31-($AB2+1),0)),0.58) ),0),IF(AND($AD2=TRUE,OR($AA2="Concerta",$AA2="OROS"),$A31&gt;=$AB2), MIN(OROS_factor*($AC2/Poids),22) / (1+EXP(-(($A31-($AB2+4.8))))) *  IF($A31&gt;($AB2+10), EXP(-k_elim*(($A31-($AB2+10)))), 1),0)))</f>
        <v>7.9926409704569394</v>
      </c>
      <c r="F31" s="18">
        <f>IF($AA3="IR",IF(AND($AD3=TRUE,$AA3="IR",$A31&gt;=$AB3), (IR_factor*($AC3/Poids)) *  (EXP(-k_elim*($A31-$AB3)) - EXP(-3*($A31-$AB3)))  / (EXP(-k_elim*1.8)-EXP(-3*1.8)),0),IF($AA3="XR",IF(AND($AD3=TRUE,$AA3="XR",$A31&gt;=$AB3), IF($AE3="Jeun",   (XR_factor_fast*($AC3/Poids)) *    (EXP(-0.5*((($A31-($AB3+2))/0.9)^2)) +     EXP(-0.5*((($A31-($AB3+7))/1.1)^2)))    * MAX(EXP(-k_elim*MAX($A31-($AB3+1),0)),0.5),   (XR_factor_fed*($AC3/Poids)) *    (EXP(-0.5*((($A31-($AB3+2))/0.9)^2)) +     EXP(-0.5*((($A31-($AB3+6))/1.1)^2)))    * MAX(EXP(-k_elim*MAX($A31-($AB3+1),0)),0.58) ),0),IF(AND($AD3=TRUE,OR($AA3="Concerta",$AA3="OROS"),$A31&gt;=$AB3), MIN(OROS_factor*($AC3/Poids),22) / (1+EXP(-(($A31-($AB3+4.8))))) *  IF($A31&gt;($AB3+10), EXP(-k_elim*(($A31-($AB3+10)))), 1),0)))</f>
        <v>0</v>
      </c>
      <c r="G31" s="18">
        <f>IF($AA4="IR",IF(AND($AD4=TRUE,$AA4="IR",$A31&gt;=$AB4), (IR_factor*($AC4/Poids)) *  (EXP(-k_elim*($A31-$AB4)) - EXP(-3*($A31-$AB4)))  / (EXP(-k_elim*1.8)-EXP(-3*1.8)),0),IF($AA4="XR",IF(AND($AD4=TRUE,$AA4="XR",$A31&gt;=$AB4), IF($AE4="Jeun",   (XR_factor_fast*($AC4/Poids)) *    (EXP(-0.5*((($A31-($AB4+2))/0.9)^2)) +     EXP(-0.5*((($A31-($AB4+7))/1.1)^2)))    * MAX(EXP(-k_elim*MAX($A31-($AB4+1),0)),0.5),   (XR_factor_fed*($AC4/Poids)) *    (EXP(-0.5*((($A31-($AB4+2))/0.9)^2)) +     EXP(-0.5*((($A31-($AB4+6))/1.1)^2)))    * MAX(EXP(-k_elim*MAX($A31-($AB4+1),0)),0.58) ),0),IF(AND($AD4=TRUE,OR($AA4="Concerta",$AA4="OROS"),$A31&gt;=$AB4), MIN(OROS_factor*($AC4/Poids),22) / (1+EXP(-(($A31-($AB4+4.8))))) *  IF($A31&gt;($AB4+10), EXP(-k_elim*(($A31-($AB4+10)))), 1),0)))</f>
        <v>0</v>
      </c>
      <c r="H31" s="18">
        <f>IF($AA5="IR",IF(AND($AD5=TRUE,$AA5="IR",$A31&gt;=$AB5), (IR_factor*($AC5/Poids)) *  (EXP(-k_elim*($A31-$AB5)) - EXP(-3*($A31-$AB5)))  / (EXP(-k_elim*1.8)-EXP(-3*1.8)),0),IF($AA5="XR",IF(AND($AD5=TRUE,$AA5="XR",$A31&gt;=$AB5), IF($AE5="Jeun",   (XR_factor_fast*($AC5/Poids)) *    (EXP(-0.5*((($A31-($AB5+2))/0.9)^2)) +     EXP(-0.5*((($A31-($AB5+7))/1.1)^2)))    * MAX(EXP(-k_elim*MAX($A31-($AB5+1),0)),0.5),   (XR_factor_fed*($AC5/Poids)) *    (EXP(-0.5*((($A31-($AB5+2))/0.9)^2)) +     EXP(-0.5*((($A31-($AB5+6))/1.1)^2)))    * MAX(EXP(-k_elim*MAX($A31-($AB5+1),0)),0.58) ),0),IF(AND($AD5=TRUE,OR($AA5="Concerta",$AA5="OROS"),$A31&gt;=$AB5), MIN(OROS_factor*($AC5/Poids),22) / (1+EXP(-(($A31-($AB5+4.8))))) *  IF($A31&gt;($AB5+10), EXP(-k_elim*(($A31-($AB5+10)))), 1),0)))</f>
        <v>0</v>
      </c>
      <c r="I31" s="20">
        <f>IF($AA6="IR",IF(AND($AD6=TRUE,$AA6="IR",$A31&gt;=$AB6), (IR_factor*($AC6/Poids)) *  (EXP(-k_elim*($A31-$AB6)) - EXP(-3*($A31-$AB6)))  / (EXP(-k_elim*1.8)-EXP(-3*1.8)),0),IF($AA6="XR",IF(AND($AD6=TRUE,$AA6="XR",$A31&gt;=$AB6), IF($AE6="Jeun",   (XR_factor_fast*($AC6/Poids)) *    (EXP(-0.5*((($A31-($AB6+2))/0.9)^2)) +     EXP(-0.5*((($A31-($AB6+7))/1.1)^2)))    * MAX(EXP(-k_elim*MAX($A31-($AB6+1),0)),0.5),   (XR_factor_fed*($AC6/Poids)) *    (EXP(-0.5*((($A31-($AB6+2))/0.9)^2)) +     EXP(-0.5*((($A31-($AB6+6))/1.1)^2)))    * MAX(EXP(-k_elim*MAX($A31-($AB6+1),0)),0.58) ),0),IF(AND($AD6=TRUE,OR($AA6="Concerta",$AA6="OROS"),$A31&gt;=$AB6), MIN(OROS_factor*($AC6/Poids),22) / (1+EXP(-(($A31-($AB6+4.8))))) *  IF($A31&gt;($AB6+10), EXP(-k_elim*(($A31-($AB6+10)))), 1),0)))</f>
        <v>0</v>
      </c>
      <c r="J31" s="20">
        <f>IF($AA7="IR",IF(AND($AD7=TRUE,$AA7="IR",$A31&gt;=$AB7), (IR_factor*($AC7/Poids)) *  (EXP(-k_elim*($A31-$AB7)) - EXP(-3*($A31-$AB7)))  / (EXP(-k_elim*1.8)-EXP(-3*1.8)),0),IF($AA7="XR",IF(AND($AD7=TRUE,$AA7="XR",$A31&gt;=$AB7), IF($AE7="Jeun",   (XR_factor_fast*($AC7/Poids)) *    (EXP(-0.5*((($A31-($AB7+2))/0.9)^2)) +     EXP(-0.5*((($A31-($AB7+7))/1.1)^2)))    * MAX(EXP(-k_elim*MAX($A31-($AB7+1),0)),0.5),   (XR_factor_fed*($AC7/Poids)) *    (EXP(-0.5*((($A31-($AB7+2))/0.9)^2)) +     EXP(-0.5*((($A31-($AB7+6))/1.1)^2)))    * MAX(EXP(-k_elim*MAX($A31-($AB7+1),0)),0.58) ),0),IF(AND($AD7=TRUE,OR($AA7="Concerta",$AA7="OROS"),$A31&gt;=$AB7), MIN(OROS_factor*($AC7/Poids),22) / (1+EXP(-(($A31-($AB7+4.8))))) *  IF($A31&gt;($AB7+10), EXP(-k_elim*(($A31-($AB7+10)))), 1),0)))</f>
        <v>0</v>
      </c>
      <c r="K31" s="20">
        <f>IF($AA8="IR",IF(AND($AD8=TRUE,$AA8="IR",$A31&gt;=$AB8), (IR_factor*($AC8/Poids)) *  (EXP(-k_elim*($A31-$AB8)) - EXP(-3*($A31-$AB8)))  / (EXP(-k_elim*1.8)-EXP(-3*1.8)),0),IF($AA8="XR",IF(AND($AD8=TRUE,$AA8="XR",$A31&gt;=$AB8), IF($AE8="Jeun",   (XR_factor_fast*($AC8/Poids)) *    (EXP(-0.5*((($A31-($AB8+2))/0.9)^2)) +     EXP(-0.5*((($A31-($AB8+7))/1.1)^2)))    * MAX(EXP(-k_elim*MAX($A31-($AB8+1),0)),0.5),   (XR_factor_fed*($AC8/Poids)) *    (EXP(-0.5*((($A31-($AB8+2))/0.9)^2)) +     EXP(-0.5*((($A31-($AB8+6))/1.1)^2)))    * MAX(EXP(-k_elim*MAX($A31-($AB8+1),0)),0.58) ),0),IF(AND($AD8=TRUE,OR($AA8="Concerta",$AA8="OROS"),$A31&gt;=$AB8), MIN(OROS_factor*($AC8/Poids),22) / (1+EXP(-(($A31-($AB8+4.8))))) *  IF($A31&gt;($AB8+10), EXP(-k_elim*(($A31-($AB8+10)))), 1),0)))</f>
        <v>0</v>
      </c>
      <c r="L31" s="20">
        <f>IF($AA9="IR",IF(AND($AD9=TRUE,$AA9="IR",$A31&gt;=$AB9), (IR_factor*($AC9/Poids)) *  (EXP(-k_elim*($A31-$AB9)) - EXP(-3*($A31-$AB9)))  / (EXP(-k_elim*1.8)-EXP(-3*1.8)),0),IF($AA9="XR",IF(AND($AD9=TRUE,$AA9="XR",$A31&gt;=$AB9), IF($AE9="Jeun",   (XR_factor_fast*($AC9/Poids)) *    (EXP(-0.5*((($A31-($AB9+2))/0.9)^2)) +     EXP(-0.5*((($A31-($AB9+7))/1.1)^2)))    * MAX(EXP(-k_elim*MAX($A31-($AB9+1),0)),0.5),   (XR_factor_fed*($AC9/Poids)) *    (EXP(-0.5*((($A31-($AB9+2))/0.9)^2)) +     EXP(-0.5*((($A31-($AB9+6))/1.1)^2)))    * MAX(EXP(-k_elim*MAX($A31-($AB9+1),0)),0.58) ),0),IF(AND($AD9=TRUE,OR($AA9="Concerta",$AA9="OROS"),$A31&gt;=$AB9), MIN(OROS_factor*($AC9/Poids),22) / (1+EXP(-(($A31-($AB9+4.8))))) *  IF($A31&gt;($AB9+10), EXP(-k_elim*(($A31-($AB9+10)))), 1),0)))</f>
        <v>0</v>
      </c>
      <c r="M31" s="20">
        <f>IF($AA10="IR",IF(AND($AD10=TRUE,$AA10="IR",$A31&gt;=$AB10), (IR_factor*($AC10/Poids)) *  (EXP(-k_elim*($A31-$AB10)) - EXP(-3*($A31-$AB10)))  / (EXP(-k_elim*1.8)-EXP(-3*1.8)),0),IF($AA10="XR",IF(AND($AD10=TRUE,$AA10="XR",$A31&gt;=$AB10), IF($AE10="Jeun",   (XR_factor_fast*($AC10/Poids)) *    (EXP(-0.5*((($A31-($AB10+2))/0.9)^2)) +     EXP(-0.5*((($A31-($AB10+7))/1.1)^2)))    * MAX(EXP(-k_elim*MAX($A31-($AB10+1),0)),0.5),   (XR_factor_fed*($AC10/Poids)) *    (EXP(-0.5*((($A31-($AB10+2))/0.9)^2)) +     EXP(-0.5*((($A31-($AB10+6))/1.1)^2)))    * MAX(EXP(-k_elim*MAX($A31-($AB10+1),0)),0.58) ),0),IF(AND($AD10=TRUE,OR($AA10="Concerta",$AA10="OROS"),$A31&gt;=$AB10), MIN(OROS_factor*($AC10/Poids),22) / (1+EXP(-(($A31-($AB10+4.8))))) *  IF($A31&gt;($AB10+10), EXP(-k_elim*(($A31-($AB10+10)))), 1),0)))</f>
        <v>0</v>
      </c>
      <c r="N31" s="32">
        <f>IF($AA11="IR",IF(AND($AD11=TRUE,$AA11="IR",$A31&gt;=$AB11), (IR_factor*($AC11/Poids)) *  (EXP(-k_elim*($A31-$AB11)) - EXP(-3*($A31-$AB11)))  / (EXP(-k_elim*1.8)-EXP(-3*1.8)),0),IF($AA11="XR",IF(AND($AD11=TRUE,$AA11="XR",$A31&gt;=$AB11), IF($AE11="Jeun",   (XR_factor_fast*($AC11/Poids)) *    (EXP(-0.5*((($A31-($AB11+2))/0.9)^2)) +     EXP(-0.5*((($A31-($AB11+7))/1.1)^2)))    * MAX(EXP(-k_elim*MAX($A31-($AB11+1),0)),0.5),   (XR_factor_fed*($AC11/Poids)) *    (EXP(-0.5*((($A31-($AB11+2))/0.9)^2)) +     EXP(-0.5*((($A31-($AB11+6))/1.1)^2)))    * MAX(EXP(-k_elim*MAX($A31-($AB11+1),0)),0.58) ),0),IF(AND($AD11=TRUE,OR($AA11="Concerta",$AA11="OROS"),$A31&gt;=$AB11), MIN(OROS_factor*($AC11/Poids),22) / (1+EXP(-(($A31-($AB11+4.8))))) *  IF($A31&gt;($AB11+10), EXP(-k_elim*(($A31-($AB11+10)))), 1),0)))</f>
        <v>0</v>
      </c>
      <c r="O31" s="32">
        <f>IF($AA12="IR",IF(AND($AD12=TRUE,$AA12="IR",$A31&gt;=$AB12), (IR_factor*($AC12/Poids)) *  (EXP(-k_elim*($A31-$AB12)) - EXP(-3*($A31-$AB12)))  / (EXP(-k_elim*1.8)-EXP(-3*1.8)),0),IF($AA12="XR",IF(AND($AD12=TRUE,$AA12="XR",$A31&gt;=$AB12), IF($AE12="Jeun",   (XR_factor_fast*($AC12/Poids)) *    (EXP(-0.5*((($A31-($AB12+2))/0.9)^2)) +     EXP(-0.5*((($A31-($AB12+7))/1.1)^2)))    * MAX(EXP(-k_elim*MAX($A31-($AB12+1),0)),0.5),   (XR_factor_fed*($AC12/Poids)) *    (EXP(-0.5*((($A31-($AB12+2))/0.9)^2)) +     EXP(-0.5*((($A31-($AB12+6))/1.1)^2)))    * MAX(EXP(-k_elim*MAX($A31-($AB12+1),0)),0.58) ),0),IF(AND($AD12=TRUE,OR($AA12="Concerta",$AA12="OROS"),$A31&gt;=$AB12), MIN(OROS_factor*($AC12/Poids),22) / (1+EXP(-(($A31-($AB12+4.8))))) *  IF($A31&gt;($AB12+10), EXP(-k_elim*(($A31-($AB12+10)))), 1),0)))</f>
        <v>0</v>
      </c>
      <c r="P31" s="32">
        <f>IF($AA13="IR",IF(AND($AD13=TRUE,$AA13="IR",$A31&gt;=$AB13), (IR_factor*($AC13/Poids)) *  (EXP(-k_elim*($A31-$AB13)) - EXP(-3*($A31-$AB13)))  / (EXP(-k_elim*1.8)-EXP(-3*1.8)),0),IF($AA13="XR",IF(AND($AD13=TRUE,$AA13="XR",$A31&gt;=$AB13), IF($AE13="Jeun",   (XR_factor_fast*($AC13/Poids)) *    (EXP(-0.5*((($A31-($AB13+2))/0.9)^2)) +     EXP(-0.5*((($A31-($AB13+7))/1.1)^2)))    * MAX(EXP(-k_elim*MAX($A31-($AB13+1),0)),0.5),   (XR_factor_fed*($AC13/Poids)) *    (EXP(-0.5*((($A31-($AB13+2))/0.9)^2)) +     EXP(-0.5*((($A31-($AB13+6))/1.1)^2)))    * MAX(EXP(-k_elim*MAX($A31-($AB13+1),0)),0.58) ),0),IF(AND($AD13=TRUE,OR($AA13="Concerta",$AA13="OROS"),$A31&gt;=$AB13), MIN(OROS_factor*($AC13/Poids),22) / (1+EXP(-(($A31-($AB13+4.8))))) *  IF($A31&gt;($AB13+10), EXP(-k_elim*(($A31-($AB13+10)))), 1),0)))</f>
        <v>0</v>
      </c>
      <c r="AO31">
        <v>5</v>
      </c>
    </row>
    <row r="32" spans="1:41">
      <c r="A32" s="17">
        <v>7.4999999999999947</v>
      </c>
      <c r="B32" s="18">
        <f t="shared" si="0"/>
        <v>8.3084703214272739</v>
      </c>
      <c r="C32" s="20">
        <f t="shared" si="1"/>
        <v>0</v>
      </c>
      <c r="D32" s="32">
        <f t="shared" si="2"/>
        <v>0</v>
      </c>
      <c r="E32" s="18">
        <f>IF($AA2="IR",IF(AND($AD2=TRUE,$AA2="IR",$A32&gt;=$AB2), (IR_factor*($AC2/Poids)) *  (EXP(-k_elim*($A32-$AB2)) - EXP(-3*($A32-$AB2)))  / (EXP(-k_elim*1.8)-EXP(-3*1.8)),0),IF($AA2="XR",IF(AND($AD2=TRUE,$AA2="XR",$A32&gt;=$AB2), IF($AE2="Jeun",   (XR_factor_fast*($AC2/Poids)) *    (EXP(-0.5*((($A32-($AB2+2))/0.9)^2)) +     EXP(-0.5*((($A32-($AB2+7))/1.1)^2)))    * MAX(EXP(-k_elim*MAX($A32-($AB2+1),0)),0.5),   (XR_factor_fed*($AC2/Poids)) *    (EXP(-0.5*((($A32-($AB2+2))/0.9)^2)) +     EXP(-0.5*((($A32-($AB2+6))/1.1)^2)))    * MAX(EXP(-k_elim*MAX($A32-($AB2+1),0)),0.58) ),0),IF(AND($AD2=TRUE,OR($AA2="Concerta",$AA2="OROS"),$A32&gt;=$AB2), MIN(OROS_factor*($AC2/Poids),22) / (1+EXP(-(($A32-($AB2+4.8))))) *  IF($A32&gt;($AB2+10), EXP(-k_elim*(($A32-($AB2+10)))), 1),0)))</f>
        <v>8.3084703214272739</v>
      </c>
      <c r="F32" s="18">
        <f>IF($AA3="IR",IF(AND($AD3=TRUE,$AA3="IR",$A32&gt;=$AB3), (IR_factor*($AC3/Poids)) *  (EXP(-k_elim*($A32-$AB3)) - EXP(-3*($A32-$AB3)))  / (EXP(-k_elim*1.8)-EXP(-3*1.8)),0),IF($AA3="XR",IF(AND($AD3=TRUE,$AA3="XR",$A32&gt;=$AB3), IF($AE3="Jeun",   (XR_factor_fast*($AC3/Poids)) *    (EXP(-0.5*((($A32-($AB3+2))/0.9)^2)) +     EXP(-0.5*((($A32-($AB3+7))/1.1)^2)))    * MAX(EXP(-k_elim*MAX($A32-($AB3+1),0)),0.5),   (XR_factor_fed*($AC3/Poids)) *    (EXP(-0.5*((($A32-($AB3+2))/0.9)^2)) +     EXP(-0.5*((($A32-($AB3+6))/1.1)^2)))    * MAX(EXP(-k_elim*MAX($A32-($AB3+1),0)),0.58) ),0),IF(AND($AD3=TRUE,OR($AA3="Concerta",$AA3="OROS"),$A32&gt;=$AB3), MIN(OROS_factor*($AC3/Poids),22) / (1+EXP(-(($A32-($AB3+4.8))))) *  IF($A32&gt;($AB3+10), EXP(-k_elim*(($A32-($AB3+10)))), 1),0)))</f>
        <v>0</v>
      </c>
      <c r="G32" s="18">
        <f>IF($AA4="IR",IF(AND($AD4=TRUE,$AA4="IR",$A32&gt;=$AB4), (IR_factor*($AC4/Poids)) *  (EXP(-k_elim*($A32-$AB4)) - EXP(-3*($A32-$AB4)))  / (EXP(-k_elim*1.8)-EXP(-3*1.8)),0),IF($AA4="XR",IF(AND($AD4=TRUE,$AA4="XR",$A32&gt;=$AB4), IF($AE4="Jeun",   (XR_factor_fast*($AC4/Poids)) *    (EXP(-0.5*((($A32-($AB4+2))/0.9)^2)) +     EXP(-0.5*((($A32-($AB4+7))/1.1)^2)))    * MAX(EXP(-k_elim*MAX($A32-($AB4+1),0)),0.5),   (XR_factor_fed*($AC4/Poids)) *    (EXP(-0.5*((($A32-($AB4+2))/0.9)^2)) +     EXP(-0.5*((($A32-($AB4+6))/1.1)^2)))    * MAX(EXP(-k_elim*MAX($A32-($AB4+1),0)),0.58) ),0),IF(AND($AD4=TRUE,OR($AA4="Concerta",$AA4="OROS"),$A32&gt;=$AB4), MIN(OROS_factor*($AC4/Poids),22) / (1+EXP(-(($A32-($AB4+4.8))))) *  IF($A32&gt;($AB4+10), EXP(-k_elim*(($A32-($AB4+10)))), 1),0)))</f>
        <v>0</v>
      </c>
      <c r="H32" s="18">
        <f>IF($AA5="IR",IF(AND($AD5=TRUE,$AA5="IR",$A32&gt;=$AB5), (IR_factor*($AC5/Poids)) *  (EXP(-k_elim*($A32-$AB5)) - EXP(-3*($A32-$AB5)))  / (EXP(-k_elim*1.8)-EXP(-3*1.8)),0),IF($AA5="XR",IF(AND($AD5=TRUE,$AA5="XR",$A32&gt;=$AB5), IF($AE5="Jeun",   (XR_factor_fast*($AC5/Poids)) *    (EXP(-0.5*((($A32-($AB5+2))/0.9)^2)) +     EXP(-0.5*((($A32-($AB5+7))/1.1)^2)))    * MAX(EXP(-k_elim*MAX($A32-($AB5+1),0)),0.5),   (XR_factor_fed*($AC5/Poids)) *    (EXP(-0.5*((($A32-($AB5+2))/0.9)^2)) +     EXP(-0.5*((($A32-($AB5+6))/1.1)^2)))    * MAX(EXP(-k_elim*MAX($A32-($AB5+1),0)),0.58) ),0),IF(AND($AD5=TRUE,OR($AA5="Concerta",$AA5="OROS"),$A32&gt;=$AB5), MIN(OROS_factor*($AC5/Poids),22) / (1+EXP(-(($A32-($AB5+4.8))))) *  IF($A32&gt;($AB5+10), EXP(-k_elim*(($A32-($AB5+10)))), 1),0)))</f>
        <v>0</v>
      </c>
      <c r="I32" s="20">
        <f>IF($AA6="IR",IF(AND($AD6=TRUE,$AA6="IR",$A32&gt;=$AB6), (IR_factor*($AC6/Poids)) *  (EXP(-k_elim*($A32-$AB6)) - EXP(-3*($A32-$AB6)))  / (EXP(-k_elim*1.8)-EXP(-3*1.8)),0),IF($AA6="XR",IF(AND($AD6=TRUE,$AA6="XR",$A32&gt;=$AB6), IF($AE6="Jeun",   (XR_factor_fast*($AC6/Poids)) *    (EXP(-0.5*((($A32-($AB6+2))/0.9)^2)) +     EXP(-0.5*((($A32-($AB6+7))/1.1)^2)))    * MAX(EXP(-k_elim*MAX($A32-($AB6+1),0)),0.5),   (XR_factor_fed*($AC6/Poids)) *    (EXP(-0.5*((($A32-($AB6+2))/0.9)^2)) +     EXP(-0.5*((($A32-($AB6+6))/1.1)^2)))    * MAX(EXP(-k_elim*MAX($A32-($AB6+1),0)),0.58) ),0),IF(AND($AD6=TRUE,OR($AA6="Concerta",$AA6="OROS"),$A32&gt;=$AB6), MIN(OROS_factor*($AC6/Poids),22) / (1+EXP(-(($A32-($AB6+4.8))))) *  IF($A32&gt;($AB6+10), EXP(-k_elim*(($A32-($AB6+10)))), 1),0)))</f>
        <v>0</v>
      </c>
      <c r="J32" s="20">
        <f>IF($AA7="IR",IF(AND($AD7=TRUE,$AA7="IR",$A32&gt;=$AB7), (IR_factor*($AC7/Poids)) *  (EXP(-k_elim*($A32-$AB7)) - EXP(-3*($A32-$AB7)))  / (EXP(-k_elim*1.8)-EXP(-3*1.8)),0),IF($AA7="XR",IF(AND($AD7=TRUE,$AA7="XR",$A32&gt;=$AB7), IF($AE7="Jeun",   (XR_factor_fast*($AC7/Poids)) *    (EXP(-0.5*((($A32-($AB7+2))/0.9)^2)) +     EXP(-0.5*((($A32-($AB7+7))/1.1)^2)))    * MAX(EXP(-k_elim*MAX($A32-($AB7+1),0)),0.5),   (XR_factor_fed*($AC7/Poids)) *    (EXP(-0.5*((($A32-($AB7+2))/0.9)^2)) +     EXP(-0.5*((($A32-($AB7+6))/1.1)^2)))    * MAX(EXP(-k_elim*MAX($A32-($AB7+1),0)),0.58) ),0),IF(AND($AD7=TRUE,OR($AA7="Concerta",$AA7="OROS"),$A32&gt;=$AB7), MIN(OROS_factor*($AC7/Poids),22) / (1+EXP(-(($A32-($AB7+4.8))))) *  IF($A32&gt;($AB7+10), EXP(-k_elim*(($A32-($AB7+10)))), 1),0)))</f>
        <v>0</v>
      </c>
      <c r="K32" s="20">
        <f>IF($AA8="IR",IF(AND($AD8=TRUE,$AA8="IR",$A32&gt;=$AB8), (IR_factor*($AC8/Poids)) *  (EXP(-k_elim*($A32-$AB8)) - EXP(-3*($A32-$AB8)))  / (EXP(-k_elim*1.8)-EXP(-3*1.8)),0),IF($AA8="XR",IF(AND($AD8=TRUE,$AA8="XR",$A32&gt;=$AB8), IF($AE8="Jeun",   (XR_factor_fast*($AC8/Poids)) *    (EXP(-0.5*((($A32-($AB8+2))/0.9)^2)) +     EXP(-0.5*((($A32-($AB8+7))/1.1)^2)))    * MAX(EXP(-k_elim*MAX($A32-($AB8+1),0)),0.5),   (XR_factor_fed*($AC8/Poids)) *    (EXP(-0.5*((($A32-($AB8+2))/0.9)^2)) +     EXP(-0.5*((($A32-($AB8+6))/1.1)^2)))    * MAX(EXP(-k_elim*MAX($A32-($AB8+1),0)),0.58) ),0),IF(AND($AD8=TRUE,OR($AA8="Concerta",$AA8="OROS"),$A32&gt;=$AB8), MIN(OROS_factor*($AC8/Poids),22) / (1+EXP(-(($A32-($AB8+4.8))))) *  IF($A32&gt;($AB8+10), EXP(-k_elim*(($A32-($AB8+10)))), 1),0)))</f>
        <v>0</v>
      </c>
      <c r="L32" s="20">
        <f>IF($AA9="IR",IF(AND($AD9=TRUE,$AA9="IR",$A32&gt;=$AB9), (IR_factor*($AC9/Poids)) *  (EXP(-k_elim*($A32-$AB9)) - EXP(-3*($A32-$AB9)))  / (EXP(-k_elim*1.8)-EXP(-3*1.8)),0),IF($AA9="XR",IF(AND($AD9=TRUE,$AA9="XR",$A32&gt;=$AB9), IF($AE9="Jeun",   (XR_factor_fast*($AC9/Poids)) *    (EXP(-0.5*((($A32-($AB9+2))/0.9)^2)) +     EXP(-0.5*((($A32-($AB9+7))/1.1)^2)))    * MAX(EXP(-k_elim*MAX($A32-($AB9+1),0)),0.5),   (XR_factor_fed*($AC9/Poids)) *    (EXP(-0.5*((($A32-($AB9+2))/0.9)^2)) +     EXP(-0.5*((($A32-($AB9+6))/1.1)^2)))    * MAX(EXP(-k_elim*MAX($A32-($AB9+1),0)),0.58) ),0),IF(AND($AD9=TRUE,OR($AA9="Concerta",$AA9="OROS"),$A32&gt;=$AB9), MIN(OROS_factor*($AC9/Poids),22) / (1+EXP(-(($A32-($AB9+4.8))))) *  IF($A32&gt;($AB9+10), EXP(-k_elim*(($A32-($AB9+10)))), 1),0)))</f>
        <v>0</v>
      </c>
      <c r="M32" s="20">
        <f>IF($AA10="IR",IF(AND($AD10=TRUE,$AA10="IR",$A32&gt;=$AB10), (IR_factor*($AC10/Poids)) *  (EXP(-k_elim*($A32-$AB10)) - EXP(-3*($A32-$AB10)))  / (EXP(-k_elim*1.8)-EXP(-3*1.8)),0),IF($AA10="XR",IF(AND($AD10=TRUE,$AA10="XR",$A32&gt;=$AB10), IF($AE10="Jeun",   (XR_factor_fast*($AC10/Poids)) *    (EXP(-0.5*((($A32-($AB10+2))/0.9)^2)) +     EXP(-0.5*((($A32-($AB10+7))/1.1)^2)))    * MAX(EXP(-k_elim*MAX($A32-($AB10+1),0)),0.5),   (XR_factor_fed*($AC10/Poids)) *    (EXP(-0.5*((($A32-($AB10+2))/0.9)^2)) +     EXP(-0.5*((($A32-($AB10+6))/1.1)^2)))    * MAX(EXP(-k_elim*MAX($A32-($AB10+1),0)),0.58) ),0),IF(AND($AD10=TRUE,OR($AA10="Concerta",$AA10="OROS"),$A32&gt;=$AB10), MIN(OROS_factor*($AC10/Poids),22) / (1+EXP(-(($A32-($AB10+4.8))))) *  IF($A32&gt;($AB10+10), EXP(-k_elim*(($A32-($AB10+10)))), 1),0)))</f>
        <v>0</v>
      </c>
      <c r="N32" s="32">
        <f>IF($AA11="IR",IF(AND($AD11=TRUE,$AA11="IR",$A32&gt;=$AB11), (IR_factor*($AC11/Poids)) *  (EXP(-k_elim*($A32-$AB11)) - EXP(-3*($A32-$AB11)))  / (EXP(-k_elim*1.8)-EXP(-3*1.8)),0),IF($AA11="XR",IF(AND($AD11=TRUE,$AA11="XR",$A32&gt;=$AB11), IF($AE11="Jeun",   (XR_factor_fast*($AC11/Poids)) *    (EXP(-0.5*((($A32-($AB11+2))/0.9)^2)) +     EXP(-0.5*((($A32-($AB11+7))/1.1)^2)))    * MAX(EXP(-k_elim*MAX($A32-($AB11+1),0)),0.5),   (XR_factor_fed*($AC11/Poids)) *    (EXP(-0.5*((($A32-($AB11+2))/0.9)^2)) +     EXP(-0.5*((($A32-($AB11+6))/1.1)^2)))    * MAX(EXP(-k_elim*MAX($A32-($AB11+1),0)),0.58) ),0),IF(AND($AD11=TRUE,OR($AA11="Concerta",$AA11="OROS"),$A32&gt;=$AB11), MIN(OROS_factor*($AC11/Poids),22) / (1+EXP(-(($A32-($AB11+4.8))))) *  IF($A32&gt;($AB11+10), EXP(-k_elim*(($A32-($AB11+10)))), 1),0)))</f>
        <v>0</v>
      </c>
      <c r="O32" s="32">
        <f>IF($AA12="IR",IF(AND($AD12=TRUE,$AA12="IR",$A32&gt;=$AB12), (IR_factor*($AC12/Poids)) *  (EXP(-k_elim*($A32-$AB12)) - EXP(-3*($A32-$AB12)))  / (EXP(-k_elim*1.8)-EXP(-3*1.8)),0),IF($AA12="XR",IF(AND($AD12=TRUE,$AA12="XR",$A32&gt;=$AB12), IF($AE12="Jeun",   (XR_factor_fast*($AC12/Poids)) *    (EXP(-0.5*((($A32-($AB12+2))/0.9)^2)) +     EXP(-0.5*((($A32-($AB12+7))/1.1)^2)))    * MAX(EXP(-k_elim*MAX($A32-($AB12+1),0)),0.5),   (XR_factor_fed*($AC12/Poids)) *    (EXP(-0.5*((($A32-($AB12+2))/0.9)^2)) +     EXP(-0.5*((($A32-($AB12+6))/1.1)^2)))    * MAX(EXP(-k_elim*MAX($A32-($AB12+1),0)),0.58) ),0),IF(AND($AD12=TRUE,OR($AA12="Concerta",$AA12="OROS"),$A32&gt;=$AB12), MIN(OROS_factor*($AC12/Poids),22) / (1+EXP(-(($A32-($AB12+4.8))))) *  IF($A32&gt;($AB12+10), EXP(-k_elim*(($A32-($AB12+10)))), 1),0)))</f>
        <v>0</v>
      </c>
      <c r="P32" s="32">
        <f>IF($AA13="IR",IF(AND($AD13=TRUE,$AA13="IR",$A32&gt;=$AB13), (IR_factor*($AC13/Poids)) *  (EXP(-k_elim*($A32-$AB13)) - EXP(-3*($A32-$AB13)))  / (EXP(-k_elim*1.8)-EXP(-3*1.8)),0),IF($AA13="XR",IF(AND($AD13=TRUE,$AA13="XR",$A32&gt;=$AB13), IF($AE13="Jeun",   (XR_factor_fast*($AC13/Poids)) *    (EXP(-0.5*((($A32-($AB13+2))/0.9)^2)) +     EXP(-0.5*((($A32-($AB13+7))/1.1)^2)))    * MAX(EXP(-k_elim*MAX($A32-($AB13+1),0)),0.5),   (XR_factor_fed*($AC13/Poids)) *    (EXP(-0.5*((($A32-($AB13+2))/0.9)^2)) +     EXP(-0.5*((($A32-($AB13+6))/1.1)^2)))    * MAX(EXP(-k_elim*MAX($A32-($AB13+1),0)),0.58) ),0),IF(AND($AD13=TRUE,OR($AA13="Concerta",$AA13="OROS"),$A32&gt;=$AB13), MIN(OROS_factor*($AC13/Poids),22) / (1+EXP(-(($A32-($AB13+4.8))))) *  IF($A32&gt;($AB13+10), EXP(-k_elim*(($A32-($AB13+10)))), 1),0)))</f>
        <v>0</v>
      </c>
      <c r="AO32">
        <v>5</v>
      </c>
    </row>
    <row r="33" spans="1:41">
      <c r="A33" s="17">
        <v>7.5499999999999936</v>
      </c>
      <c r="B33" s="18">
        <f t="shared" si="0"/>
        <v>8.5627268193165769</v>
      </c>
      <c r="C33" s="20">
        <f t="shared" si="1"/>
        <v>0</v>
      </c>
      <c r="D33" s="32">
        <f t="shared" si="2"/>
        <v>0</v>
      </c>
      <c r="E33" s="18">
        <f>IF($AA2="IR",IF(AND($AD2=TRUE,$AA2="IR",$A33&gt;=$AB2), (IR_factor*($AC2/Poids)) *  (EXP(-k_elim*($A33-$AB2)) - EXP(-3*($A33-$AB2)))  / (EXP(-k_elim*1.8)-EXP(-3*1.8)),0),IF($AA2="XR",IF(AND($AD2=TRUE,$AA2="XR",$A33&gt;=$AB2), IF($AE2="Jeun",   (XR_factor_fast*($AC2/Poids)) *    (EXP(-0.5*((($A33-($AB2+2))/0.9)^2)) +     EXP(-0.5*((($A33-($AB2+7))/1.1)^2)))    * MAX(EXP(-k_elim*MAX($A33-($AB2+1),0)),0.5),   (XR_factor_fed*($AC2/Poids)) *    (EXP(-0.5*((($A33-($AB2+2))/0.9)^2)) +     EXP(-0.5*((($A33-($AB2+6))/1.1)^2)))    * MAX(EXP(-k_elim*MAX($A33-($AB2+1),0)),0.58) ),0),IF(AND($AD2=TRUE,OR($AA2="Concerta",$AA2="OROS"),$A33&gt;=$AB2), MIN(OROS_factor*($AC2/Poids),22) / (1+EXP(-(($A33-($AB2+4.8))))) *  IF($A33&gt;($AB2+10), EXP(-k_elim*(($A33-($AB2+10)))), 1),0)))</f>
        <v>8.5627268193165769</v>
      </c>
      <c r="F33" s="18">
        <f>IF($AA3="IR",IF(AND($AD3=TRUE,$AA3="IR",$A33&gt;=$AB3), (IR_factor*($AC3/Poids)) *  (EXP(-k_elim*($A33-$AB3)) - EXP(-3*($A33-$AB3)))  / (EXP(-k_elim*1.8)-EXP(-3*1.8)),0),IF($AA3="XR",IF(AND($AD3=TRUE,$AA3="XR",$A33&gt;=$AB3), IF($AE3="Jeun",   (XR_factor_fast*($AC3/Poids)) *    (EXP(-0.5*((($A33-($AB3+2))/0.9)^2)) +     EXP(-0.5*((($A33-($AB3+7))/1.1)^2)))    * MAX(EXP(-k_elim*MAX($A33-($AB3+1),0)),0.5),   (XR_factor_fed*($AC3/Poids)) *    (EXP(-0.5*((($A33-($AB3+2))/0.9)^2)) +     EXP(-0.5*((($A33-($AB3+6))/1.1)^2)))    * MAX(EXP(-k_elim*MAX($A33-($AB3+1),0)),0.58) ),0),IF(AND($AD3=TRUE,OR($AA3="Concerta",$AA3="OROS"),$A33&gt;=$AB3), MIN(OROS_factor*($AC3/Poids),22) / (1+EXP(-(($A33-($AB3+4.8))))) *  IF($A33&gt;($AB3+10), EXP(-k_elim*(($A33-($AB3+10)))), 1),0)))</f>
        <v>0</v>
      </c>
      <c r="G33" s="18">
        <f>IF($AA4="IR",IF(AND($AD4=TRUE,$AA4="IR",$A33&gt;=$AB4), (IR_factor*($AC4/Poids)) *  (EXP(-k_elim*($A33-$AB4)) - EXP(-3*($A33-$AB4)))  / (EXP(-k_elim*1.8)-EXP(-3*1.8)),0),IF($AA4="XR",IF(AND($AD4=TRUE,$AA4="XR",$A33&gt;=$AB4), IF($AE4="Jeun",   (XR_factor_fast*($AC4/Poids)) *    (EXP(-0.5*((($A33-($AB4+2))/0.9)^2)) +     EXP(-0.5*((($A33-($AB4+7))/1.1)^2)))    * MAX(EXP(-k_elim*MAX($A33-($AB4+1),0)),0.5),   (XR_factor_fed*($AC4/Poids)) *    (EXP(-0.5*((($A33-($AB4+2))/0.9)^2)) +     EXP(-0.5*((($A33-($AB4+6))/1.1)^2)))    * MAX(EXP(-k_elim*MAX($A33-($AB4+1),0)),0.58) ),0),IF(AND($AD4=TRUE,OR($AA4="Concerta",$AA4="OROS"),$A33&gt;=$AB4), MIN(OROS_factor*($AC4/Poids),22) / (1+EXP(-(($A33-($AB4+4.8))))) *  IF($A33&gt;($AB4+10), EXP(-k_elim*(($A33-($AB4+10)))), 1),0)))</f>
        <v>0</v>
      </c>
      <c r="H33" s="18">
        <f>IF($AA5="IR",IF(AND($AD5=TRUE,$AA5="IR",$A33&gt;=$AB5), (IR_factor*($AC5/Poids)) *  (EXP(-k_elim*($A33-$AB5)) - EXP(-3*($A33-$AB5)))  / (EXP(-k_elim*1.8)-EXP(-3*1.8)),0),IF($AA5="XR",IF(AND($AD5=TRUE,$AA5="XR",$A33&gt;=$AB5), IF($AE5="Jeun",   (XR_factor_fast*($AC5/Poids)) *    (EXP(-0.5*((($A33-($AB5+2))/0.9)^2)) +     EXP(-0.5*((($A33-($AB5+7))/1.1)^2)))    * MAX(EXP(-k_elim*MAX($A33-($AB5+1),0)),0.5),   (XR_factor_fed*($AC5/Poids)) *    (EXP(-0.5*((($A33-($AB5+2))/0.9)^2)) +     EXP(-0.5*((($A33-($AB5+6))/1.1)^2)))    * MAX(EXP(-k_elim*MAX($A33-($AB5+1),0)),0.58) ),0),IF(AND($AD5=TRUE,OR($AA5="Concerta",$AA5="OROS"),$A33&gt;=$AB5), MIN(OROS_factor*($AC5/Poids),22) / (1+EXP(-(($A33-($AB5+4.8))))) *  IF($A33&gt;($AB5+10), EXP(-k_elim*(($A33-($AB5+10)))), 1),0)))</f>
        <v>0</v>
      </c>
      <c r="I33" s="20">
        <f>IF($AA6="IR",IF(AND($AD6=TRUE,$AA6="IR",$A33&gt;=$AB6), (IR_factor*($AC6/Poids)) *  (EXP(-k_elim*($A33-$AB6)) - EXP(-3*($A33-$AB6)))  / (EXP(-k_elim*1.8)-EXP(-3*1.8)),0),IF($AA6="XR",IF(AND($AD6=TRUE,$AA6="XR",$A33&gt;=$AB6), IF($AE6="Jeun",   (XR_factor_fast*($AC6/Poids)) *    (EXP(-0.5*((($A33-($AB6+2))/0.9)^2)) +     EXP(-0.5*((($A33-($AB6+7))/1.1)^2)))    * MAX(EXP(-k_elim*MAX($A33-($AB6+1),0)),0.5),   (XR_factor_fed*($AC6/Poids)) *    (EXP(-0.5*((($A33-($AB6+2))/0.9)^2)) +     EXP(-0.5*((($A33-($AB6+6))/1.1)^2)))    * MAX(EXP(-k_elim*MAX($A33-($AB6+1),0)),0.58) ),0),IF(AND($AD6=TRUE,OR($AA6="Concerta",$AA6="OROS"),$A33&gt;=$AB6), MIN(OROS_factor*($AC6/Poids),22) / (1+EXP(-(($A33-($AB6+4.8))))) *  IF($A33&gt;($AB6+10), EXP(-k_elim*(($A33-($AB6+10)))), 1),0)))</f>
        <v>0</v>
      </c>
      <c r="J33" s="20">
        <f>IF($AA7="IR",IF(AND($AD7=TRUE,$AA7="IR",$A33&gt;=$AB7), (IR_factor*($AC7/Poids)) *  (EXP(-k_elim*($A33-$AB7)) - EXP(-3*($A33-$AB7)))  / (EXP(-k_elim*1.8)-EXP(-3*1.8)),0),IF($AA7="XR",IF(AND($AD7=TRUE,$AA7="XR",$A33&gt;=$AB7), IF($AE7="Jeun",   (XR_factor_fast*($AC7/Poids)) *    (EXP(-0.5*((($A33-($AB7+2))/0.9)^2)) +     EXP(-0.5*((($A33-($AB7+7))/1.1)^2)))    * MAX(EXP(-k_elim*MAX($A33-($AB7+1),0)),0.5),   (XR_factor_fed*($AC7/Poids)) *    (EXP(-0.5*((($A33-($AB7+2))/0.9)^2)) +     EXP(-0.5*((($A33-($AB7+6))/1.1)^2)))    * MAX(EXP(-k_elim*MAX($A33-($AB7+1),0)),0.58) ),0),IF(AND($AD7=TRUE,OR($AA7="Concerta",$AA7="OROS"),$A33&gt;=$AB7), MIN(OROS_factor*($AC7/Poids),22) / (1+EXP(-(($A33-($AB7+4.8))))) *  IF($A33&gt;($AB7+10), EXP(-k_elim*(($A33-($AB7+10)))), 1),0)))</f>
        <v>0</v>
      </c>
      <c r="K33" s="20">
        <f>IF($AA8="IR",IF(AND($AD8=TRUE,$AA8="IR",$A33&gt;=$AB8), (IR_factor*($AC8/Poids)) *  (EXP(-k_elim*($A33-$AB8)) - EXP(-3*($A33-$AB8)))  / (EXP(-k_elim*1.8)-EXP(-3*1.8)),0),IF($AA8="XR",IF(AND($AD8=TRUE,$AA8="XR",$A33&gt;=$AB8), IF($AE8="Jeun",   (XR_factor_fast*($AC8/Poids)) *    (EXP(-0.5*((($A33-($AB8+2))/0.9)^2)) +     EXP(-0.5*((($A33-($AB8+7))/1.1)^2)))    * MAX(EXP(-k_elim*MAX($A33-($AB8+1),0)),0.5),   (XR_factor_fed*($AC8/Poids)) *    (EXP(-0.5*((($A33-($AB8+2))/0.9)^2)) +     EXP(-0.5*((($A33-($AB8+6))/1.1)^2)))    * MAX(EXP(-k_elim*MAX($A33-($AB8+1),0)),0.58) ),0),IF(AND($AD8=TRUE,OR($AA8="Concerta",$AA8="OROS"),$A33&gt;=$AB8), MIN(OROS_factor*($AC8/Poids),22) / (1+EXP(-(($A33-($AB8+4.8))))) *  IF($A33&gt;($AB8+10), EXP(-k_elim*(($A33-($AB8+10)))), 1),0)))</f>
        <v>0</v>
      </c>
      <c r="L33" s="20">
        <f>IF($AA9="IR",IF(AND($AD9=TRUE,$AA9="IR",$A33&gt;=$AB9), (IR_factor*($AC9/Poids)) *  (EXP(-k_elim*($A33-$AB9)) - EXP(-3*($A33-$AB9)))  / (EXP(-k_elim*1.8)-EXP(-3*1.8)),0),IF($AA9="XR",IF(AND($AD9=TRUE,$AA9="XR",$A33&gt;=$AB9), IF($AE9="Jeun",   (XR_factor_fast*($AC9/Poids)) *    (EXP(-0.5*((($A33-($AB9+2))/0.9)^2)) +     EXP(-0.5*((($A33-($AB9+7))/1.1)^2)))    * MAX(EXP(-k_elim*MAX($A33-($AB9+1),0)),0.5),   (XR_factor_fed*($AC9/Poids)) *    (EXP(-0.5*((($A33-($AB9+2))/0.9)^2)) +     EXP(-0.5*((($A33-($AB9+6))/1.1)^2)))    * MAX(EXP(-k_elim*MAX($A33-($AB9+1),0)),0.58) ),0),IF(AND($AD9=TRUE,OR($AA9="Concerta",$AA9="OROS"),$A33&gt;=$AB9), MIN(OROS_factor*($AC9/Poids),22) / (1+EXP(-(($A33-($AB9+4.8))))) *  IF($A33&gt;($AB9+10), EXP(-k_elim*(($A33-($AB9+10)))), 1),0)))</f>
        <v>0</v>
      </c>
      <c r="M33" s="20">
        <f>IF($AA10="IR",IF(AND($AD10=TRUE,$AA10="IR",$A33&gt;=$AB10), (IR_factor*($AC10/Poids)) *  (EXP(-k_elim*($A33-$AB10)) - EXP(-3*($A33-$AB10)))  / (EXP(-k_elim*1.8)-EXP(-3*1.8)),0),IF($AA10="XR",IF(AND($AD10=TRUE,$AA10="XR",$A33&gt;=$AB10), IF($AE10="Jeun",   (XR_factor_fast*($AC10/Poids)) *    (EXP(-0.5*((($A33-($AB10+2))/0.9)^2)) +     EXP(-0.5*((($A33-($AB10+7))/1.1)^2)))    * MAX(EXP(-k_elim*MAX($A33-($AB10+1),0)),0.5),   (XR_factor_fed*($AC10/Poids)) *    (EXP(-0.5*((($A33-($AB10+2))/0.9)^2)) +     EXP(-0.5*((($A33-($AB10+6))/1.1)^2)))    * MAX(EXP(-k_elim*MAX($A33-($AB10+1),0)),0.58) ),0),IF(AND($AD10=TRUE,OR($AA10="Concerta",$AA10="OROS"),$A33&gt;=$AB10), MIN(OROS_factor*($AC10/Poids),22) / (1+EXP(-(($A33-($AB10+4.8))))) *  IF($A33&gt;($AB10+10), EXP(-k_elim*(($A33-($AB10+10)))), 1),0)))</f>
        <v>0</v>
      </c>
      <c r="N33" s="32">
        <f>IF($AA11="IR",IF(AND($AD11=TRUE,$AA11="IR",$A33&gt;=$AB11), (IR_factor*($AC11/Poids)) *  (EXP(-k_elim*($A33-$AB11)) - EXP(-3*($A33-$AB11)))  / (EXP(-k_elim*1.8)-EXP(-3*1.8)),0),IF($AA11="XR",IF(AND($AD11=TRUE,$AA11="XR",$A33&gt;=$AB11), IF($AE11="Jeun",   (XR_factor_fast*($AC11/Poids)) *    (EXP(-0.5*((($A33-($AB11+2))/0.9)^2)) +     EXP(-0.5*((($A33-($AB11+7))/1.1)^2)))    * MAX(EXP(-k_elim*MAX($A33-($AB11+1),0)),0.5),   (XR_factor_fed*($AC11/Poids)) *    (EXP(-0.5*((($A33-($AB11+2))/0.9)^2)) +     EXP(-0.5*((($A33-($AB11+6))/1.1)^2)))    * MAX(EXP(-k_elim*MAX($A33-($AB11+1),0)),0.58) ),0),IF(AND($AD11=TRUE,OR($AA11="Concerta",$AA11="OROS"),$A33&gt;=$AB11), MIN(OROS_factor*($AC11/Poids),22) / (1+EXP(-(($A33-($AB11+4.8))))) *  IF($A33&gt;($AB11+10), EXP(-k_elim*(($A33-($AB11+10)))), 1),0)))</f>
        <v>0</v>
      </c>
      <c r="O33" s="32">
        <f>IF($AA12="IR",IF(AND($AD12=TRUE,$AA12="IR",$A33&gt;=$AB12), (IR_factor*($AC12/Poids)) *  (EXP(-k_elim*($A33-$AB12)) - EXP(-3*($A33-$AB12)))  / (EXP(-k_elim*1.8)-EXP(-3*1.8)),0),IF($AA12="XR",IF(AND($AD12=TRUE,$AA12="XR",$A33&gt;=$AB12), IF($AE12="Jeun",   (XR_factor_fast*($AC12/Poids)) *    (EXP(-0.5*((($A33-($AB12+2))/0.9)^2)) +     EXP(-0.5*((($A33-($AB12+7))/1.1)^2)))    * MAX(EXP(-k_elim*MAX($A33-($AB12+1),0)),0.5),   (XR_factor_fed*($AC12/Poids)) *    (EXP(-0.5*((($A33-($AB12+2))/0.9)^2)) +     EXP(-0.5*((($A33-($AB12+6))/1.1)^2)))    * MAX(EXP(-k_elim*MAX($A33-($AB12+1),0)),0.58) ),0),IF(AND($AD12=TRUE,OR($AA12="Concerta",$AA12="OROS"),$A33&gt;=$AB12), MIN(OROS_factor*($AC12/Poids),22) / (1+EXP(-(($A33-($AB12+4.8))))) *  IF($A33&gt;($AB12+10), EXP(-k_elim*(($A33-($AB12+10)))), 1),0)))</f>
        <v>0</v>
      </c>
      <c r="P33" s="32">
        <f>IF($AA13="IR",IF(AND($AD13=TRUE,$AA13="IR",$A33&gt;=$AB13), (IR_factor*($AC13/Poids)) *  (EXP(-k_elim*($A33-$AB13)) - EXP(-3*($A33-$AB13)))  / (EXP(-k_elim*1.8)-EXP(-3*1.8)),0),IF($AA13="XR",IF(AND($AD13=TRUE,$AA13="XR",$A33&gt;=$AB13), IF($AE13="Jeun",   (XR_factor_fast*($AC13/Poids)) *    (EXP(-0.5*((($A33-($AB13+2))/0.9)^2)) +     EXP(-0.5*((($A33-($AB13+7))/1.1)^2)))    * MAX(EXP(-k_elim*MAX($A33-($AB13+1),0)),0.5),   (XR_factor_fed*($AC13/Poids)) *    (EXP(-0.5*((($A33-($AB13+2))/0.9)^2)) +     EXP(-0.5*((($A33-($AB13+6))/1.1)^2)))    * MAX(EXP(-k_elim*MAX($A33-($AB13+1),0)),0.58) ),0),IF(AND($AD13=TRUE,OR($AA13="Concerta",$AA13="OROS"),$A33&gt;=$AB13), MIN(OROS_factor*($AC13/Poids),22) / (1+EXP(-(($A33-($AB13+4.8))))) *  IF($A33&gt;($AB13+10), EXP(-k_elim*(($A33-($AB13+10)))), 1),0)))</f>
        <v>0</v>
      </c>
      <c r="AO33">
        <v>5</v>
      </c>
    </row>
    <row r="34" spans="1:41">
      <c r="A34" s="17">
        <v>7.5999999999999943</v>
      </c>
      <c r="B34" s="18">
        <f t="shared" si="0"/>
        <v>8.7642033332208431</v>
      </c>
      <c r="C34" s="20">
        <f t="shared" si="1"/>
        <v>0</v>
      </c>
      <c r="D34" s="32">
        <f t="shared" si="2"/>
        <v>0</v>
      </c>
      <c r="E34" s="18">
        <f>IF($AA2="IR",IF(AND($AD2=TRUE,$AA2="IR",$A34&gt;=$AB2), (IR_factor*($AC2/Poids)) *  (EXP(-k_elim*($A34-$AB2)) - EXP(-3*($A34-$AB2)))  / (EXP(-k_elim*1.8)-EXP(-3*1.8)),0),IF($AA2="XR",IF(AND($AD2=TRUE,$AA2="XR",$A34&gt;=$AB2), IF($AE2="Jeun",   (XR_factor_fast*($AC2/Poids)) *    (EXP(-0.5*((($A34-($AB2+2))/0.9)^2)) +     EXP(-0.5*((($A34-($AB2+7))/1.1)^2)))    * MAX(EXP(-k_elim*MAX($A34-($AB2+1),0)),0.5),   (XR_factor_fed*($AC2/Poids)) *    (EXP(-0.5*((($A34-($AB2+2))/0.9)^2)) +     EXP(-0.5*((($A34-($AB2+6))/1.1)^2)))    * MAX(EXP(-k_elim*MAX($A34-($AB2+1),0)),0.58) ),0),IF(AND($AD2=TRUE,OR($AA2="Concerta",$AA2="OROS"),$A34&gt;=$AB2), MIN(OROS_factor*($AC2/Poids),22) / (1+EXP(-(($A34-($AB2+4.8))))) *  IF($A34&gt;($AB2+10), EXP(-k_elim*(($A34-($AB2+10)))), 1),0)))</f>
        <v>8.7642033332208431</v>
      </c>
      <c r="F34" s="18">
        <f>IF($AA3="IR",IF(AND($AD3=TRUE,$AA3="IR",$A34&gt;=$AB3), (IR_factor*($AC3/Poids)) *  (EXP(-k_elim*($A34-$AB3)) - EXP(-3*($A34-$AB3)))  / (EXP(-k_elim*1.8)-EXP(-3*1.8)),0),IF($AA3="XR",IF(AND($AD3=TRUE,$AA3="XR",$A34&gt;=$AB3), IF($AE3="Jeun",   (XR_factor_fast*($AC3/Poids)) *    (EXP(-0.5*((($A34-($AB3+2))/0.9)^2)) +     EXP(-0.5*((($A34-($AB3+7))/1.1)^2)))    * MAX(EXP(-k_elim*MAX($A34-($AB3+1),0)),0.5),   (XR_factor_fed*($AC3/Poids)) *    (EXP(-0.5*((($A34-($AB3+2))/0.9)^2)) +     EXP(-0.5*((($A34-($AB3+6))/1.1)^2)))    * MAX(EXP(-k_elim*MAX($A34-($AB3+1),0)),0.58) ),0),IF(AND($AD3=TRUE,OR($AA3="Concerta",$AA3="OROS"),$A34&gt;=$AB3), MIN(OROS_factor*($AC3/Poids),22) / (1+EXP(-(($A34-($AB3+4.8))))) *  IF($A34&gt;($AB3+10), EXP(-k_elim*(($A34-($AB3+10)))), 1),0)))</f>
        <v>0</v>
      </c>
      <c r="G34" s="18">
        <f>IF($AA4="IR",IF(AND($AD4=TRUE,$AA4="IR",$A34&gt;=$AB4), (IR_factor*($AC4/Poids)) *  (EXP(-k_elim*($A34-$AB4)) - EXP(-3*($A34-$AB4)))  / (EXP(-k_elim*1.8)-EXP(-3*1.8)),0),IF($AA4="XR",IF(AND($AD4=TRUE,$AA4="XR",$A34&gt;=$AB4), IF($AE4="Jeun",   (XR_factor_fast*($AC4/Poids)) *    (EXP(-0.5*((($A34-($AB4+2))/0.9)^2)) +     EXP(-0.5*((($A34-($AB4+7))/1.1)^2)))    * MAX(EXP(-k_elim*MAX($A34-($AB4+1),0)),0.5),   (XR_factor_fed*($AC4/Poids)) *    (EXP(-0.5*((($A34-($AB4+2))/0.9)^2)) +     EXP(-0.5*((($A34-($AB4+6))/1.1)^2)))    * MAX(EXP(-k_elim*MAX($A34-($AB4+1),0)),0.58) ),0),IF(AND($AD4=TRUE,OR($AA4="Concerta",$AA4="OROS"),$A34&gt;=$AB4), MIN(OROS_factor*($AC4/Poids),22) / (1+EXP(-(($A34-($AB4+4.8))))) *  IF($A34&gt;($AB4+10), EXP(-k_elim*(($A34-($AB4+10)))), 1),0)))</f>
        <v>0</v>
      </c>
      <c r="H34" s="18">
        <f>IF($AA5="IR",IF(AND($AD5=TRUE,$AA5="IR",$A34&gt;=$AB5), (IR_factor*($AC5/Poids)) *  (EXP(-k_elim*($A34-$AB5)) - EXP(-3*($A34-$AB5)))  / (EXP(-k_elim*1.8)-EXP(-3*1.8)),0),IF($AA5="XR",IF(AND($AD5=TRUE,$AA5="XR",$A34&gt;=$AB5), IF($AE5="Jeun",   (XR_factor_fast*($AC5/Poids)) *    (EXP(-0.5*((($A34-($AB5+2))/0.9)^2)) +     EXP(-0.5*((($A34-($AB5+7))/1.1)^2)))    * MAX(EXP(-k_elim*MAX($A34-($AB5+1),0)),0.5),   (XR_factor_fed*($AC5/Poids)) *    (EXP(-0.5*((($A34-($AB5+2))/0.9)^2)) +     EXP(-0.5*((($A34-($AB5+6))/1.1)^2)))    * MAX(EXP(-k_elim*MAX($A34-($AB5+1),0)),0.58) ),0),IF(AND($AD5=TRUE,OR($AA5="Concerta",$AA5="OROS"),$A34&gt;=$AB5), MIN(OROS_factor*($AC5/Poids),22) / (1+EXP(-(($A34-($AB5+4.8))))) *  IF($A34&gt;($AB5+10), EXP(-k_elim*(($A34-($AB5+10)))), 1),0)))</f>
        <v>0</v>
      </c>
      <c r="I34" s="20">
        <f>IF($AA6="IR",IF(AND($AD6=TRUE,$AA6="IR",$A34&gt;=$AB6), (IR_factor*($AC6/Poids)) *  (EXP(-k_elim*($A34-$AB6)) - EXP(-3*($A34-$AB6)))  / (EXP(-k_elim*1.8)-EXP(-3*1.8)),0),IF($AA6="XR",IF(AND($AD6=TRUE,$AA6="XR",$A34&gt;=$AB6), IF($AE6="Jeun",   (XR_factor_fast*($AC6/Poids)) *    (EXP(-0.5*((($A34-($AB6+2))/0.9)^2)) +     EXP(-0.5*((($A34-($AB6+7))/1.1)^2)))    * MAX(EXP(-k_elim*MAX($A34-($AB6+1),0)),0.5),   (XR_factor_fed*($AC6/Poids)) *    (EXP(-0.5*((($A34-($AB6+2))/0.9)^2)) +     EXP(-0.5*((($A34-($AB6+6))/1.1)^2)))    * MAX(EXP(-k_elim*MAX($A34-($AB6+1),0)),0.58) ),0),IF(AND($AD6=TRUE,OR($AA6="Concerta",$AA6="OROS"),$A34&gt;=$AB6), MIN(OROS_factor*($AC6/Poids),22) / (1+EXP(-(($A34-($AB6+4.8))))) *  IF($A34&gt;($AB6+10), EXP(-k_elim*(($A34-($AB6+10)))), 1),0)))</f>
        <v>0</v>
      </c>
      <c r="J34" s="20">
        <f>IF($AA7="IR",IF(AND($AD7=TRUE,$AA7="IR",$A34&gt;=$AB7), (IR_factor*($AC7/Poids)) *  (EXP(-k_elim*($A34-$AB7)) - EXP(-3*($A34-$AB7)))  / (EXP(-k_elim*1.8)-EXP(-3*1.8)),0),IF($AA7="XR",IF(AND($AD7=TRUE,$AA7="XR",$A34&gt;=$AB7), IF($AE7="Jeun",   (XR_factor_fast*($AC7/Poids)) *    (EXP(-0.5*((($A34-($AB7+2))/0.9)^2)) +     EXP(-0.5*((($A34-($AB7+7))/1.1)^2)))    * MAX(EXP(-k_elim*MAX($A34-($AB7+1),0)),0.5),   (XR_factor_fed*($AC7/Poids)) *    (EXP(-0.5*((($A34-($AB7+2))/0.9)^2)) +     EXP(-0.5*((($A34-($AB7+6))/1.1)^2)))    * MAX(EXP(-k_elim*MAX($A34-($AB7+1),0)),0.58) ),0),IF(AND($AD7=TRUE,OR($AA7="Concerta",$AA7="OROS"),$A34&gt;=$AB7), MIN(OROS_factor*($AC7/Poids),22) / (1+EXP(-(($A34-($AB7+4.8))))) *  IF($A34&gt;($AB7+10), EXP(-k_elim*(($A34-($AB7+10)))), 1),0)))</f>
        <v>0</v>
      </c>
      <c r="K34" s="20">
        <f>IF($AA8="IR",IF(AND($AD8=TRUE,$AA8="IR",$A34&gt;=$AB8), (IR_factor*($AC8/Poids)) *  (EXP(-k_elim*($A34-$AB8)) - EXP(-3*($A34-$AB8)))  / (EXP(-k_elim*1.8)-EXP(-3*1.8)),0),IF($AA8="XR",IF(AND($AD8=TRUE,$AA8="XR",$A34&gt;=$AB8), IF($AE8="Jeun",   (XR_factor_fast*($AC8/Poids)) *    (EXP(-0.5*((($A34-($AB8+2))/0.9)^2)) +     EXP(-0.5*((($A34-($AB8+7))/1.1)^2)))    * MAX(EXP(-k_elim*MAX($A34-($AB8+1),0)),0.5),   (XR_factor_fed*($AC8/Poids)) *    (EXP(-0.5*((($A34-($AB8+2))/0.9)^2)) +     EXP(-0.5*((($A34-($AB8+6))/1.1)^2)))    * MAX(EXP(-k_elim*MAX($A34-($AB8+1),0)),0.58) ),0),IF(AND($AD8=TRUE,OR($AA8="Concerta",$AA8="OROS"),$A34&gt;=$AB8), MIN(OROS_factor*($AC8/Poids),22) / (1+EXP(-(($A34-($AB8+4.8))))) *  IF($A34&gt;($AB8+10), EXP(-k_elim*(($A34-($AB8+10)))), 1),0)))</f>
        <v>0</v>
      </c>
      <c r="L34" s="20">
        <f>IF($AA9="IR",IF(AND($AD9=TRUE,$AA9="IR",$A34&gt;=$AB9), (IR_factor*($AC9/Poids)) *  (EXP(-k_elim*($A34-$AB9)) - EXP(-3*($A34-$AB9)))  / (EXP(-k_elim*1.8)-EXP(-3*1.8)),0),IF($AA9="XR",IF(AND($AD9=TRUE,$AA9="XR",$A34&gt;=$AB9), IF($AE9="Jeun",   (XR_factor_fast*($AC9/Poids)) *    (EXP(-0.5*((($A34-($AB9+2))/0.9)^2)) +     EXP(-0.5*((($A34-($AB9+7))/1.1)^2)))    * MAX(EXP(-k_elim*MAX($A34-($AB9+1),0)),0.5),   (XR_factor_fed*($AC9/Poids)) *    (EXP(-0.5*((($A34-($AB9+2))/0.9)^2)) +     EXP(-0.5*((($A34-($AB9+6))/1.1)^2)))    * MAX(EXP(-k_elim*MAX($A34-($AB9+1),0)),0.58) ),0),IF(AND($AD9=TRUE,OR($AA9="Concerta",$AA9="OROS"),$A34&gt;=$AB9), MIN(OROS_factor*($AC9/Poids),22) / (1+EXP(-(($A34-($AB9+4.8))))) *  IF($A34&gt;($AB9+10), EXP(-k_elim*(($A34-($AB9+10)))), 1),0)))</f>
        <v>0</v>
      </c>
      <c r="M34" s="20">
        <f>IF($AA10="IR",IF(AND($AD10=TRUE,$AA10="IR",$A34&gt;=$AB10), (IR_factor*($AC10/Poids)) *  (EXP(-k_elim*($A34-$AB10)) - EXP(-3*($A34-$AB10)))  / (EXP(-k_elim*1.8)-EXP(-3*1.8)),0),IF($AA10="XR",IF(AND($AD10=TRUE,$AA10="XR",$A34&gt;=$AB10), IF($AE10="Jeun",   (XR_factor_fast*($AC10/Poids)) *    (EXP(-0.5*((($A34-($AB10+2))/0.9)^2)) +     EXP(-0.5*((($A34-($AB10+7))/1.1)^2)))    * MAX(EXP(-k_elim*MAX($A34-($AB10+1),0)),0.5),   (XR_factor_fed*($AC10/Poids)) *    (EXP(-0.5*((($A34-($AB10+2))/0.9)^2)) +     EXP(-0.5*((($A34-($AB10+6))/1.1)^2)))    * MAX(EXP(-k_elim*MAX($A34-($AB10+1),0)),0.58) ),0),IF(AND($AD10=TRUE,OR($AA10="Concerta",$AA10="OROS"),$A34&gt;=$AB10), MIN(OROS_factor*($AC10/Poids),22) / (1+EXP(-(($A34-($AB10+4.8))))) *  IF($A34&gt;($AB10+10), EXP(-k_elim*(($A34-($AB10+10)))), 1),0)))</f>
        <v>0</v>
      </c>
      <c r="N34" s="32">
        <f>IF($AA11="IR",IF(AND($AD11=TRUE,$AA11="IR",$A34&gt;=$AB11), (IR_factor*($AC11/Poids)) *  (EXP(-k_elim*($A34-$AB11)) - EXP(-3*($A34-$AB11)))  / (EXP(-k_elim*1.8)-EXP(-3*1.8)),0),IF($AA11="XR",IF(AND($AD11=TRUE,$AA11="XR",$A34&gt;=$AB11), IF($AE11="Jeun",   (XR_factor_fast*($AC11/Poids)) *    (EXP(-0.5*((($A34-($AB11+2))/0.9)^2)) +     EXP(-0.5*((($A34-($AB11+7))/1.1)^2)))    * MAX(EXP(-k_elim*MAX($A34-($AB11+1),0)),0.5),   (XR_factor_fed*($AC11/Poids)) *    (EXP(-0.5*((($A34-($AB11+2))/0.9)^2)) +     EXP(-0.5*((($A34-($AB11+6))/1.1)^2)))    * MAX(EXP(-k_elim*MAX($A34-($AB11+1),0)),0.58) ),0),IF(AND($AD11=TRUE,OR($AA11="Concerta",$AA11="OROS"),$A34&gt;=$AB11), MIN(OROS_factor*($AC11/Poids),22) / (1+EXP(-(($A34-($AB11+4.8))))) *  IF($A34&gt;($AB11+10), EXP(-k_elim*(($A34-($AB11+10)))), 1),0)))</f>
        <v>0</v>
      </c>
      <c r="O34" s="32">
        <f>IF($AA12="IR",IF(AND($AD12=TRUE,$AA12="IR",$A34&gt;=$AB12), (IR_factor*($AC12/Poids)) *  (EXP(-k_elim*($A34-$AB12)) - EXP(-3*($A34-$AB12)))  / (EXP(-k_elim*1.8)-EXP(-3*1.8)),0),IF($AA12="XR",IF(AND($AD12=TRUE,$AA12="XR",$A34&gt;=$AB12), IF($AE12="Jeun",   (XR_factor_fast*($AC12/Poids)) *    (EXP(-0.5*((($A34-($AB12+2))/0.9)^2)) +     EXP(-0.5*((($A34-($AB12+7))/1.1)^2)))    * MAX(EXP(-k_elim*MAX($A34-($AB12+1),0)),0.5),   (XR_factor_fed*($AC12/Poids)) *    (EXP(-0.5*((($A34-($AB12+2))/0.9)^2)) +     EXP(-0.5*((($A34-($AB12+6))/1.1)^2)))    * MAX(EXP(-k_elim*MAX($A34-($AB12+1),0)),0.58) ),0),IF(AND($AD12=TRUE,OR($AA12="Concerta",$AA12="OROS"),$A34&gt;=$AB12), MIN(OROS_factor*($AC12/Poids),22) / (1+EXP(-(($A34-($AB12+4.8))))) *  IF($A34&gt;($AB12+10), EXP(-k_elim*(($A34-($AB12+10)))), 1),0)))</f>
        <v>0</v>
      </c>
      <c r="P34" s="32">
        <f>IF($AA13="IR",IF(AND($AD13=TRUE,$AA13="IR",$A34&gt;=$AB13), (IR_factor*($AC13/Poids)) *  (EXP(-k_elim*($A34-$AB13)) - EXP(-3*($A34-$AB13)))  / (EXP(-k_elim*1.8)-EXP(-3*1.8)),0),IF($AA13="XR",IF(AND($AD13=TRUE,$AA13="XR",$A34&gt;=$AB13), IF($AE13="Jeun",   (XR_factor_fast*($AC13/Poids)) *    (EXP(-0.5*((($A34-($AB13+2))/0.9)^2)) +     EXP(-0.5*((($A34-($AB13+7))/1.1)^2)))    * MAX(EXP(-k_elim*MAX($A34-($AB13+1),0)),0.5),   (XR_factor_fed*($AC13/Poids)) *    (EXP(-0.5*((($A34-($AB13+2))/0.9)^2)) +     EXP(-0.5*((($A34-($AB13+6))/1.1)^2)))    * MAX(EXP(-k_elim*MAX($A34-($AB13+1),0)),0.58) ),0),IF(AND($AD13=TRUE,OR($AA13="Concerta",$AA13="OROS"),$A34&gt;=$AB13), MIN(OROS_factor*($AC13/Poids),22) / (1+EXP(-(($A34-($AB13+4.8))))) *  IF($A34&gt;($AB13+10), EXP(-k_elim*(($A34-($AB13+10)))), 1),0)))</f>
        <v>0</v>
      </c>
      <c r="AO34">
        <v>5</v>
      </c>
    </row>
    <row r="35" spans="1:41">
      <c r="A35" s="17">
        <v>7.6499999999999941</v>
      </c>
      <c r="B35" s="18">
        <f t="shared" si="0"/>
        <v>8.9204652953966992</v>
      </c>
      <c r="C35" s="20">
        <f t="shared" si="1"/>
        <v>0</v>
      </c>
      <c r="D35" s="32">
        <f t="shared" si="2"/>
        <v>0</v>
      </c>
      <c r="E35" s="18">
        <f>IF($AA2="IR",IF(AND($AD2=TRUE,$AA2="IR",$A35&gt;=$AB2), (IR_factor*($AC2/Poids)) *  (EXP(-k_elim*($A35-$AB2)) - EXP(-3*($A35-$AB2)))  / (EXP(-k_elim*1.8)-EXP(-3*1.8)),0),IF($AA2="XR",IF(AND($AD2=TRUE,$AA2="XR",$A35&gt;=$AB2), IF($AE2="Jeun",   (XR_factor_fast*($AC2/Poids)) *    (EXP(-0.5*((($A35-($AB2+2))/0.9)^2)) +     EXP(-0.5*((($A35-($AB2+7))/1.1)^2)))    * MAX(EXP(-k_elim*MAX($A35-($AB2+1),0)),0.5),   (XR_factor_fed*($AC2/Poids)) *    (EXP(-0.5*((($A35-($AB2+2))/0.9)^2)) +     EXP(-0.5*((($A35-($AB2+6))/1.1)^2)))    * MAX(EXP(-k_elim*MAX($A35-($AB2+1),0)),0.58) ),0),IF(AND($AD2=TRUE,OR($AA2="Concerta",$AA2="OROS"),$A35&gt;=$AB2), MIN(OROS_factor*($AC2/Poids),22) / (1+EXP(-(($A35-($AB2+4.8))))) *  IF($A35&gt;($AB2+10), EXP(-k_elim*(($A35-($AB2+10)))), 1),0)))</f>
        <v>8.9204652953966992</v>
      </c>
      <c r="F35" s="18">
        <f>IF($AA3="IR",IF(AND($AD3=TRUE,$AA3="IR",$A35&gt;=$AB3), (IR_factor*($AC3/Poids)) *  (EXP(-k_elim*($A35-$AB3)) - EXP(-3*($A35-$AB3)))  / (EXP(-k_elim*1.8)-EXP(-3*1.8)),0),IF($AA3="XR",IF(AND($AD3=TRUE,$AA3="XR",$A35&gt;=$AB3), IF($AE3="Jeun",   (XR_factor_fast*($AC3/Poids)) *    (EXP(-0.5*((($A35-($AB3+2))/0.9)^2)) +     EXP(-0.5*((($A35-($AB3+7))/1.1)^2)))    * MAX(EXP(-k_elim*MAX($A35-($AB3+1),0)),0.5),   (XR_factor_fed*($AC3/Poids)) *    (EXP(-0.5*((($A35-($AB3+2))/0.9)^2)) +     EXP(-0.5*((($A35-($AB3+6))/1.1)^2)))    * MAX(EXP(-k_elim*MAX($A35-($AB3+1),0)),0.58) ),0),IF(AND($AD3=TRUE,OR($AA3="Concerta",$AA3="OROS"),$A35&gt;=$AB3), MIN(OROS_factor*($AC3/Poids),22) / (1+EXP(-(($A35-($AB3+4.8))))) *  IF($A35&gt;($AB3+10), EXP(-k_elim*(($A35-($AB3+10)))), 1),0)))</f>
        <v>0</v>
      </c>
      <c r="G35" s="18">
        <f>IF($AA4="IR",IF(AND($AD4=TRUE,$AA4="IR",$A35&gt;=$AB4), (IR_factor*($AC4/Poids)) *  (EXP(-k_elim*($A35-$AB4)) - EXP(-3*($A35-$AB4)))  / (EXP(-k_elim*1.8)-EXP(-3*1.8)),0),IF($AA4="XR",IF(AND($AD4=TRUE,$AA4="XR",$A35&gt;=$AB4), IF($AE4="Jeun",   (XR_factor_fast*($AC4/Poids)) *    (EXP(-0.5*((($A35-($AB4+2))/0.9)^2)) +     EXP(-0.5*((($A35-($AB4+7))/1.1)^2)))    * MAX(EXP(-k_elim*MAX($A35-($AB4+1),0)),0.5),   (XR_factor_fed*($AC4/Poids)) *    (EXP(-0.5*((($A35-($AB4+2))/0.9)^2)) +     EXP(-0.5*((($A35-($AB4+6))/1.1)^2)))    * MAX(EXP(-k_elim*MAX($A35-($AB4+1),0)),0.58) ),0),IF(AND($AD4=TRUE,OR($AA4="Concerta",$AA4="OROS"),$A35&gt;=$AB4), MIN(OROS_factor*($AC4/Poids),22) / (1+EXP(-(($A35-($AB4+4.8))))) *  IF($A35&gt;($AB4+10), EXP(-k_elim*(($A35-($AB4+10)))), 1),0)))</f>
        <v>0</v>
      </c>
      <c r="H35" s="18">
        <f>IF($AA5="IR",IF(AND($AD5=TRUE,$AA5="IR",$A35&gt;=$AB5), (IR_factor*($AC5/Poids)) *  (EXP(-k_elim*($A35-$AB5)) - EXP(-3*($A35-$AB5)))  / (EXP(-k_elim*1.8)-EXP(-3*1.8)),0),IF($AA5="XR",IF(AND($AD5=TRUE,$AA5="XR",$A35&gt;=$AB5), IF($AE5="Jeun",   (XR_factor_fast*($AC5/Poids)) *    (EXP(-0.5*((($A35-($AB5+2))/0.9)^2)) +     EXP(-0.5*((($A35-($AB5+7))/1.1)^2)))    * MAX(EXP(-k_elim*MAX($A35-($AB5+1),0)),0.5),   (XR_factor_fed*($AC5/Poids)) *    (EXP(-0.5*((($A35-($AB5+2))/0.9)^2)) +     EXP(-0.5*((($A35-($AB5+6))/1.1)^2)))    * MAX(EXP(-k_elim*MAX($A35-($AB5+1),0)),0.58) ),0),IF(AND($AD5=TRUE,OR($AA5="Concerta",$AA5="OROS"),$A35&gt;=$AB5), MIN(OROS_factor*($AC5/Poids),22) / (1+EXP(-(($A35-($AB5+4.8))))) *  IF($A35&gt;($AB5+10), EXP(-k_elim*(($A35-($AB5+10)))), 1),0)))</f>
        <v>0</v>
      </c>
      <c r="I35" s="20">
        <f>IF($AA6="IR",IF(AND($AD6=TRUE,$AA6="IR",$A35&gt;=$AB6), (IR_factor*($AC6/Poids)) *  (EXP(-k_elim*($A35-$AB6)) - EXP(-3*($A35-$AB6)))  / (EXP(-k_elim*1.8)-EXP(-3*1.8)),0),IF($AA6="XR",IF(AND($AD6=TRUE,$AA6="XR",$A35&gt;=$AB6), IF($AE6="Jeun",   (XR_factor_fast*($AC6/Poids)) *    (EXP(-0.5*((($A35-($AB6+2))/0.9)^2)) +     EXP(-0.5*((($A35-($AB6+7))/1.1)^2)))    * MAX(EXP(-k_elim*MAX($A35-($AB6+1),0)),0.5),   (XR_factor_fed*($AC6/Poids)) *    (EXP(-0.5*((($A35-($AB6+2))/0.9)^2)) +     EXP(-0.5*((($A35-($AB6+6))/1.1)^2)))    * MAX(EXP(-k_elim*MAX($A35-($AB6+1),0)),0.58) ),0),IF(AND($AD6=TRUE,OR($AA6="Concerta",$AA6="OROS"),$A35&gt;=$AB6), MIN(OROS_factor*($AC6/Poids),22) / (1+EXP(-(($A35-($AB6+4.8))))) *  IF($A35&gt;($AB6+10), EXP(-k_elim*(($A35-($AB6+10)))), 1),0)))</f>
        <v>0</v>
      </c>
      <c r="J35" s="20">
        <f>IF($AA7="IR",IF(AND($AD7=TRUE,$AA7="IR",$A35&gt;=$AB7), (IR_factor*($AC7/Poids)) *  (EXP(-k_elim*($A35-$AB7)) - EXP(-3*($A35-$AB7)))  / (EXP(-k_elim*1.8)-EXP(-3*1.8)),0),IF($AA7="XR",IF(AND($AD7=TRUE,$AA7="XR",$A35&gt;=$AB7), IF($AE7="Jeun",   (XR_factor_fast*($AC7/Poids)) *    (EXP(-0.5*((($A35-($AB7+2))/0.9)^2)) +     EXP(-0.5*((($A35-($AB7+7))/1.1)^2)))    * MAX(EXP(-k_elim*MAX($A35-($AB7+1),0)),0.5),   (XR_factor_fed*($AC7/Poids)) *    (EXP(-0.5*((($A35-($AB7+2))/0.9)^2)) +     EXP(-0.5*((($A35-($AB7+6))/1.1)^2)))    * MAX(EXP(-k_elim*MAX($A35-($AB7+1),0)),0.58) ),0),IF(AND($AD7=TRUE,OR($AA7="Concerta",$AA7="OROS"),$A35&gt;=$AB7), MIN(OROS_factor*($AC7/Poids),22) / (1+EXP(-(($A35-($AB7+4.8))))) *  IF($A35&gt;($AB7+10), EXP(-k_elim*(($A35-($AB7+10)))), 1),0)))</f>
        <v>0</v>
      </c>
      <c r="K35" s="20">
        <f>IF($AA8="IR",IF(AND($AD8=TRUE,$AA8="IR",$A35&gt;=$AB8), (IR_factor*($AC8/Poids)) *  (EXP(-k_elim*($A35-$AB8)) - EXP(-3*($A35-$AB8)))  / (EXP(-k_elim*1.8)-EXP(-3*1.8)),0),IF($AA8="XR",IF(AND($AD8=TRUE,$AA8="XR",$A35&gt;=$AB8), IF($AE8="Jeun",   (XR_factor_fast*($AC8/Poids)) *    (EXP(-0.5*((($A35-($AB8+2))/0.9)^2)) +     EXP(-0.5*((($A35-($AB8+7))/1.1)^2)))    * MAX(EXP(-k_elim*MAX($A35-($AB8+1),0)),0.5),   (XR_factor_fed*($AC8/Poids)) *    (EXP(-0.5*((($A35-($AB8+2))/0.9)^2)) +     EXP(-0.5*((($A35-($AB8+6))/1.1)^2)))    * MAX(EXP(-k_elim*MAX($A35-($AB8+1),0)),0.58) ),0),IF(AND($AD8=TRUE,OR($AA8="Concerta",$AA8="OROS"),$A35&gt;=$AB8), MIN(OROS_factor*($AC8/Poids),22) / (1+EXP(-(($A35-($AB8+4.8))))) *  IF($A35&gt;($AB8+10), EXP(-k_elim*(($A35-($AB8+10)))), 1),0)))</f>
        <v>0</v>
      </c>
      <c r="L35" s="20">
        <f>IF($AA9="IR",IF(AND($AD9=TRUE,$AA9="IR",$A35&gt;=$AB9), (IR_factor*($AC9/Poids)) *  (EXP(-k_elim*($A35-$AB9)) - EXP(-3*($A35-$AB9)))  / (EXP(-k_elim*1.8)-EXP(-3*1.8)),0),IF($AA9="XR",IF(AND($AD9=TRUE,$AA9="XR",$A35&gt;=$AB9), IF($AE9="Jeun",   (XR_factor_fast*($AC9/Poids)) *    (EXP(-0.5*((($A35-($AB9+2))/0.9)^2)) +     EXP(-0.5*((($A35-($AB9+7))/1.1)^2)))    * MAX(EXP(-k_elim*MAX($A35-($AB9+1),0)),0.5),   (XR_factor_fed*($AC9/Poids)) *    (EXP(-0.5*((($A35-($AB9+2))/0.9)^2)) +     EXP(-0.5*((($A35-($AB9+6))/1.1)^2)))    * MAX(EXP(-k_elim*MAX($A35-($AB9+1),0)),0.58) ),0),IF(AND($AD9=TRUE,OR($AA9="Concerta",$AA9="OROS"),$A35&gt;=$AB9), MIN(OROS_factor*($AC9/Poids),22) / (1+EXP(-(($A35-($AB9+4.8))))) *  IF($A35&gt;($AB9+10), EXP(-k_elim*(($A35-($AB9+10)))), 1),0)))</f>
        <v>0</v>
      </c>
      <c r="M35" s="20">
        <f>IF($AA10="IR",IF(AND($AD10=TRUE,$AA10="IR",$A35&gt;=$AB10), (IR_factor*($AC10/Poids)) *  (EXP(-k_elim*($A35-$AB10)) - EXP(-3*($A35-$AB10)))  / (EXP(-k_elim*1.8)-EXP(-3*1.8)),0),IF($AA10="XR",IF(AND($AD10=TRUE,$AA10="XR",$A35&gt;=$AB10), IF($AE10="Jeun",   (XR_factor_fast*($AC10/Poids)) *    (EXP(-0.5*((($A35-($AB10+2))/0.9)^2)) +     EXP(-0.5*((($A35-($AB10+7))/1.1)^2)))    * MAX(EXP(-k_elim*MAX($A35-($AB10+1),0)),0.5),   (XR_factor_fed*($AC10/Poids)) *    (EXP(-0.5*((($A35-($AB10+2))/0.9)^2)) +     EXP(-0.5*((($A35-($AB10+6))/1.1)^2)))    * MAX(EXP(-k_elim*MAX($A35-($AB10+1),0)),0.58) ),0),IF(AND($AD10=TRUE,OR($AA10="Concerta",$AA10="OROS"),$A35&gt;=$AB10), MIN(OROS_factor*($AC10/Poids),22) / (1+EXP(-(($A35-($AB10+4.8))))) *  IF($A35&gt;($AB10+10), EXP(-k_elim*(($A35-($AB10+10)))), 1),0)))</f>
        <v>0</v>
      </c>
      <c r="N35" s="32">
        <f>IF($AA11="IR",IF(AND($AD11=TRUE,$AA11="IR",$A35&gt;=$AB11), (IR_factor*($AC11/Poids)) *  (EXP(-k_elim*($A35-$AB11)) - EXP(-3*($A35-$AB11)))  / (EXP(-k_elim*1.8)-EXP(-3*1.8)),0),IF($AA11="XR",IF(AND($AD11=TRUE,$AA11="XR",$A35&gt;=$AB11), IF($AE11="Jeun",   (XR_factor_fast*($AC11/Poids)) *    (EXP(-0.5*((($A35-($AB11+2))/0.9)^2)) +     EXP(-0.5*((($A35-($AB11+7))/1.1)^2)))    * MAX(EXP(-k_elim*MAX($A35-($AB11+1),0)),0.5),   (XR_factor_fed*($AC11/Poids)) *    (EXP(-0.5*((($A35-($AB11+2))/0.9)^2)) +     EXP(-0.5*((($A35-($AB11+6))/1.1)^2)))    * MAX(EXP(-k_elim*MAX($A35-($AB11+1),0)),0.58) ),0),IF(AND($AD11=TRUE,OR($AA11="Concerta",$AA11="OROS"),$A35&gt;=$AB11), MIN(OROS_factor*($AC11/Poids),22) / (1+EXP(-(($A35-($AB11+4.8))))) *  IF($A35&gt;($AB11+10), EXP(-k_elim*(($A35-($AB11+10)))), 1),0)))</f>
        <v>0</v>
      </c>
      <c r="O35" s="32">
        <f>IF($AA12="IR",IF(AND($AD12=TRUE,$AA12="IR",$A35&gt;=$AB12), (IR_factor*($AC12/Poids)) *  (EXP(-k_elim*($A35-$AB12)) - EXP(-3*($A35-$AB12)))  / (EXP(-k_elim*1.8)-EXP(-3*1.8)),0),IF($AA12="XR",IF(AND($AD12=TRUE,$AA12="XR",$A35&gt;=$AB12), IF($AE12="Jeun",   (XR_factor_fast*($AC12/Poids)) *    (EXP(-0.5*((($A35-($AB12+2))/0.9)^2)) +     EXP(-0.5*((($A35-($AB12+7))/1.1)^2)))    * MAX(EXP(-k_elim*MAX($A35-($AB12+1),0)),0.5),   (XR_factor_fed*($AC12/Poids)) *    (EXP(-0.5*((($A35-($AB12+2))/0.9)^2)) +     EXP(-0.5*((($A35-($AB12+6))/1.1)^2)))    * MAX(EXP(-k_elim*MAX($A35-($AB12+1),0)),0.58) ),0),IF(AND($AD12=TRUE,OR($AA12="Concerta",$AA12="OROS"),$A35&gt;=$AB12), MIN(OROS_factor*($AC12/Poids),22) / (1+EXP(-(($A35-($AB12+4.8))))) *  IF($A35&gt;($AB12+10), EXP(-k_elim*(($A35-($AB12+10)))), 1),0)))</f>
        <v>0</v>
      </c>
      <c r="P35" s="32">
        <f>IF($AA13="IR",IF(AND($AD13=TRUE,$AA13="IR",$A35&gt;=$AB13), (IR_factor*($AC13/Poids)) *  (EXP(-k_elim*($A35-$AB13)) - EXP(-3*($A35-$AB13)))  / (EXP(-k_elim*1.8)-EXP(-3*1.8)),0),IF($AA13="XR",IF(AND($AD13=TRUE,$AA13="XR",$A35&gt;=$AB13), IF($AE13="Jeun",   (XR_factor_fast*($AC13/Poids)) *    (EXP(-0.5*((($A35-($AB13+2))/0.9)^2)) +     EXP(-0.5*((($A35-($AB13+7))/1.1)^2)))    * MAX(EXP(-k_elim*MAX($A35-($AB13+1),0)),0.5),   (XR_factor_fed*($AC13/Poids)) *    (EXP(-0.5*((($A35-($AB13+2))/0.9)^2)) +     EXP(-0.5*((($A35-($AB13+6))/1.1)^2)))    * MAX(EXP(-k_elim*MAX($A35-($AB13+1),0)),0.58) ),0),IF(AND($AD13=TRUE,OR($AA13="Concerta",$AA13="OROS"),$A35&gt;=$AB13), MIN(OROS_factor*($AC13/Poids),22) / (1+EXP(-(($A35-($AB13+4.8))))) *  IF($A35&gt;($AB13+10), EXP(-k_elim*(($A35-($AB13+10)))), 1),0)))</f>
        <v>0</v>
      </c>
      <c r="AO35">
        <v>5</v>
      </c>
    </row>
    <row r="36" spans="1:41">
      <c r="A36" s="17">
        <v>7.699999999999994</v>
      </c>
      <c r="B36" s="18">
        <f t="shared" si="0"/>
        <v>9.0380217061479744</v>
      </c>
      <c r="C36" s="20">
        <f t="shared" si="1"/>
        <v>0</v>
      </c>
      <c r="D36" s="32">
        <f t="shared" si="2"/>
        <v>0</v>
      </c>
      <c r="E36" s="18">
        <f>IF($AA2="IR",IF(AND($AD2=TRUE,$AA2="IR",$A36&gt;=$AB2), (IR_factor*($AC2/Poids)) *  (EXP(-k_elim*($A36-$AB2)) - EXP(-3*($A36-$AB2)))  / (EXP(-k_elim*1.8)-EXP(-3*1.8)),0),IF($AA2="XR",IF(AND($AD2=TRUE,$AA2="XR",$A36&gt;=$AB2), IF($AE2="Jeun",   (XR_factor_fast*($AC2/Poids)) *    (EXP(-0.5*((($A36-($AB2+2))/0.9)^2)) +     EXP(-0.5*((($A36-($AB2+7))/1.1)^2)))    * MAX(EXP(-k_elim*MAX($A36-($AB2+1),0)),0.5),   (XR_factor_fed*($AC2/Poids)) *    (EXP(-0.5*((($A36-($AB2+2))/0.9)^2)) +     EXP(-0.5*((($A36-($AB2+6))/1.1)^2)))    * MAX(EXP(-k_elim*MAX($A36-($AB2+1),0)),0.58) ),0),IF(AND($AD2=TRUE,OR($AA2="Concerta",$AA2="OROS"),$A36&gt;=$AB2), MIN(OROS_factor*($AC2/Poids),22) / (1+EXP(-(($A36-($AB2+4.8))))) *  IF($A36&gt;($AB2+10), EXP(-k_elim*(($A36-($AB2+10)))), 1),0)))</f>
        <v>9.0380217061479744</v>
      </c>
      <c r="F36" s="18">
        <f>IF($AA3="IR",IF(AND($AD3=TRUE,$AA3="IR",$A36&gt;=$AB3), (IR_factor*($AC3/Poids)) *  (EXP(-k_elim*($A36-$AB3)) - EXP(-3*($A36-$AB3)))  / (EXP(-k_elim*1.8)-EXP(-3*1.8)),0),IF($AA3="XR",IF(AND($AD3=TRUE,$AA3="XR",$A36&gt;=$AB3), IF($AE3="Jeun",   (XR_factor_fast*($AC3/Poids)) *    (EXP(-0.5*((($A36-($AB3+2))/0.9)^2)) +     EXP(-0.5*((($A36-($AB3+7))/1.1)^2)))    * MAX(EXP(-k_elim*MAX($A36-($AB3+1),0)),0.5),   (XR_factor_fed*($AC3/Poids)) *    (EXP(-0.5*((($A36-($AB3+2))/0.9)^2)) +     EXP(-0.5*((($A36-($AB3+6))/1.1)^2)))    * MAX(EXP(-k_elim*MAX($A36-($AB3+1),0)),0.58) ),0),IF(AND($AD3=TRUE,OR($AA3="Concerta",$AA3="OROS"),$A36&gt;=$AB3), MIN(OROS_factor*($AC3/Poids),22) / (1+EXP(-(($A36-($AB3+4.8))))) *  IF($A36&gt;($AB3+10), EXP(-k_elim*(($A36-($AB3+10)))), 1),0)))</f>
        <v>0</v>
      </c>
      <c r="G36" s="18">
        <f>IF($AA4="IR",IF(AND($AD4=TRUE,$AA4="IR",$A36&gt;=$AB4), (IR_factor*($AC4/Poids)) *  (EXP(-k_elim*($A36-$AB4)) - EXP(-3*($A36-$AB4)))  / (EXP(-k_elim*1.8)-EXP(-3*1.8)),0),IF($AA4="XR",IF(AND($AD4=TRUE,$AA4="XR",$A36&gt;=$AB4), IF($AE4="Jeun",   (XR_factor_fast*($AC4/Poids)) *    (EXP(-0.5*((($A36-($AB4+2))/0.9)^2)) +     EXP(-0.5*((($A36-($AB4+7))/1.1)^2)))    * MAX(EXP(-k_elim*MAX($A36-($AB4+1),0)),0.5),   (XR_factor_fed*($AC4/Poids)) *    (EXP(-0.5*((($A36-($AB4+2))/0.9)^2)) +     EXP(-0.5*((($A36-($AB4+6))/1.1)^2)))    * MAX(EXP(-k_elim*MAX($A36-($AB4+1),0)),0.58) ),0),IF(AND($AD4=TRUE,OR($AA4="Concerta",$AA4="OROS"),$A36&gt;=$AB4), MIN(OROS_factor*($AC4/Poids),22) / (1+EXP(-(($A36-($AB4+4.8))))) *  IF($A36&gt;($AB4+10), EXP(-k_elim*(($A36-($AB4+10)))), 1),0)))</f>
        <v>0</v>
      </c>
      <c r="H36" s="18">
        <f>IF($AA5="IR",IF(AND($AD5=TRUE,$AA5="IR",$A36&gt;=$AB5), (IR_factor*($AC5/Poids)) *  (EXP(-k_elim*($A36-$AB5)) - EXP(-3*($A36-$AB5)))  / (EXP(-k_elim*1.8)-EXP(-3*1.8)),0),IF($AA5="XR",IF(AND($AD5=TRUE,$AA5="XR",$A36&gt;=$AB5), IF($AE5="Jeun",   (XR_factor_fast*($AC5/Poids)) *    (EXP(-0.5*((($A36-($AB5+2))/0.9)^2)) +     EXP(-0.5*((($A36-($AB5+7))/1.1)^2)))    * MAX(EXP(-k_elim*MAX($A36-($AB5+1),0)),0.5),   (XR_factor_fed*($AC5/Poids)) *    (EXP(-0.5*((($A36-($AB5+2))/0.9)^2)) +     EXP(-0.5*((($A36-($AB5+6))/1.1)^2)))    * MAX(EXP(-k_elim*MAX($A36-($AB5+1),0)),0.58) ),0),IF(AND($AD5=TRUE,OR($AA5="Concerta",$AA5="OROS"),$A36&gt;=$AB5), MIN(OROS_factor*($AC5/Poids),22) / (1+EXP(-(($A36-($AB5+4.8))))) *  IF($A36&gt;($AB5+10), EXP(-k_elim*(($A36-($AB5+10)))), 1),0)))</f>
        <v>0</v>
      </c>
      <c r="I36" s="20">
        <f>IF($AA6="IR",IF(AND($AD6=TRUE,$AA6="IR",$A36&gt;=$AB6), (IR_factor*($AC6/Poids)) *  (EXP(-k_elim*($A36-$AB6)) - EXP(-3*($A36-$AB6)))  / (EXP(-k_elim*1.8)-EXP(-3*1.8)),0),IF($AA6="XR",IF(AND($AD6=TRUE,$AA6="XR",$A36&gt;=$AB6), IF($AE6="Jeun",   (XR_factor_fast*($AC6/Poids)) *    (EXP(-0.5*((($A36-($AB6+2))/0.9)^2)) +     EXP(-0.5*((($A36-($AB6+7))/1.1)^2)))    * MAX(EXP(-k_elim*MAX($A36-($AB6+1),0)),0.5),   (XR_factor_fed*($AC6/Poids)) *    (EXP(-0.5*((($A36-($AB6+2))/0.9)^2)) +     EXP(-0.5*((($A36-($AB6+6))/1.1)^2)))    * MAX(EXP(-k_elim*MAX($A36-($AB6+1),0)),0.58) ),0),IF(AND($AD6=TRUE,OR($AA6="Concerta",$AA6="OROS"),$A36&gt;=$AB6), MIN(OROS_factor*($AC6/Poids),22) / (1+EXP(-(($A36-($AB6+4.8))))) *  IF($A36&gt;($AB6+10), EXP(-k_elim*(($A36-($AB6+10)))), 1),0)))</f>
        <v>0</v>
      </c>
      <c r="J36" s="20">
        <f>IF($AA7="IR",IF(AND($AD7=TRUE,$AA7="IR",$A36&gt;=$AB7), (IR_factor*($AC7/Poids)) *  (EXP(-k_elim*($A36-$AB7)) - EXP(-3*($A36-$AB7)))  / (EXP(-k_elim*1.8)-EXP(-3*1.8)),0),IF($AA7="XR",IF(AND($AD7=TRUE,$AA7="XR",$A36&gt;=$AB7), IF($AE7="Jeun",   (XR_factor_fast*($AC7/Poids)) *    (EXP(-0.5*((($A36-($AB7+2))/0.9)^2)) +     EXP(-0.5*((($A36-($AB7+7))/1.1)^2)))    * MAX(EXP(-k_elim*MAX($A36-($AB7+1),0)),0.5),   (XR_factor_fed*($AC7/Poids)) *    (EXP(-0.5*((($A36-($AB7+2))/0.9)^2)) +     EXP(-0.5*((($A36-($AB7+6))/1.1)^2)))    * MAX(EXP(-k_elim*MAX($A36-($AB7+1),0)),0.58) ),0),IF(AND($AD7=TRUE,OR($AA7="Concerta",$AA7="OROS"),$A36&gt;=$AB7), MIN(OROS_factor*($AC7/Poids),22) / (1+EXP(-(($A36-($AB7+4.8))))) *  IF($A36&gt;($AB7+10), EXP(-k_elim*(($A36-($AB7+10)))), 1),0)))</f>
        <v>0</v>
      </c>
      <c r="K36" s="20">
        <f>IF($AA8="IR",IF(AND($AD8=TRUE,$AA8="IR",$A36&gt;=$AB8), (IR_factor*($AC8/Poids)) *  (EXP(-k_elim*($A36-$AB8)) - EXP(-3*($A36-$AB8)))  / (EXP(-k_elim*1.8)-EXP(-3*1.8)),0),IF($AA8="XR",IF(AND($AD8=TRUE,$AA8="XR",$A36&gt;=$AB8), IF($AE8="Jeun",   (XR_factor_fast*($AC8/Poids)) *    (EXP(-0.5*((($A36-($AB8+2))/0.9)^2)) +     EXP(-0.5*((($A36-($AB8+7))/1.1)^2)))    * MAX(EXP(-k_elim*MAX($A36-($AB8+1),0)),0.5),   (XR_factor_fed*($AC8/Poids)) *    (EXP(-0.5*((($A36-($AB8+2))/0.9)^2)) +     EXP(-0.5*((($A36-($AB8+6))/1.1)^2)))    * MAX(EXP(-k_elim*MAX($A36-($AB8+1),0)),0.58) ),0),IF(AND($AD8=TRUE,OR($AA8="Concerta",$AA8="OROS"),$A36&gt;=$AB8), MIN(OROS_factor*($AC8/Poids),22) / (1+EXP(-(($A36-($AB8+4.8))))) *  IF($A36&gt;($AB8+10), EXP(-k_elim*(($A36-($AB8+10)))), 1),0)))</f>
        <v>0</v>
      </c>
      <c r="L36" s="20">
        <f>IF($AA9="IR",IF(AND($AD9=TRUE,$AA9="IR",$A36&gt;=$AB9), (IR_factor*($AC9/Poids)) *  (EXP(-k_elim*($A36-$AB9)) - EXP(-3*($A36-$AB9)))  / (EXP(-k_elim*1.8)-EXP(-3*1.8)),0),IF($AA9="XR",IF(AND($AD9=TRUE,$AA9="XR",$A36&gt;=$AB9), IF($AE9="Jeun",   (XR_factor_fast*($AC9/Poids)) *    (EXP(-0.5*((($A36-($AB9+2))/0.9)^2)) +     EXP(-0.5*((($A36-($AB9+7))/1.1)^2)))    * MAX(EXP(-k_elim*MAX($A36-($AB9+1),0)),0.5),   (XR_factor_fed*($AC9/Poids)) *    (EXP(-0.5*((($A36-($AB9+2))/0.9)^2)) +     EXP(-0.5*((($A36-($AB9+6))/1.1)^2)))    * MAX(EXP(-k_elim*MAX($A36-($AB9+1),0)),0.58) ),0),IF(AND($AD9=TRUE,OR($AA9="Concerta",$AA9="OROS"),$A36&gt;=$AB9), MIN(OROS_factor*($AC9/Poids),22) / (1+EXP(-(($A36-($AB9+4.8))))) *  IF($A36&gt;($AB9+10), EXP(-k_elim*(($A36-($AB9+10)))), 1),0)))</f>
        <v>0</v>
      </c>
      <c r="M36" s="20">
        <f>IF($AA10="IR",IF(AND($AD10=TRUE,$AA10="IR",$A36&gt;=$AB10), (IR_factor*($AC10/Poids)) *  (EXP(-k_elim*($A36-$AB10)) - EXP(-3*($A36-$AB10)))  / (EXP(-k_elim*1.8)-EXP(-3*1.8)),0),IF($AA10="XR",IF(AND($AD10=TRUE,$AA10="XR",$A36&gt;=$AB10), IF($AE10="Jeun",   (XR_factor_fast*($AC10/Poids)) *    (EXP(-0.5*((($A36-($AB10+2))/0.9)^2)) +     EXP(-0.5*((($A36-($AB10+7))/1.1)^2)))    * MAX(EXP(-k_elim*MAX($A36-($AB10+1),0)),0.5),   (XR_factor_fed*($AC10/Poids)) *    (EXP(-0.5*((($A36-($AB10+2))/0.9)^2)) +     EXP(-0.5*((($A36-($AB10+6))/1.1)^2)))    * MAX(EXP(-k_elim*MAX($A36-($AB10+1),0)),0.58) ),0),IF(AND($AD10=TRUE,OR($AA10="Concerta",$AA10="OROS"),$A36&gt;=$AB10), MIN(OROS_factor*($AC10/Poids),22) / (1+EXP(-(($A36-($AB10+4.8))))) *  IF($A36&gt;($AB10+10), EXP(-k_elim*(($A36-($AB10+10)))), 1),0)))</f>
        <v>0</v>
      </c>
      <c r="N36" s="32">
        <f>IF($AA11="IR",IF(AND($AD11=TRUE,$AA11="IR",$A36&gt;=$AB11), (IR_factor*($AC11/Poids)) *  (EXP(-k_elim*($A36-$AB11)) - EXP(-3*($A36-$AB11)))  / (EXP(-k_elim*1.8)-EXP(-3*1.8)),0),IF($AA11="XR",IF(AND($AD11=TRUE,$AA11="XR",$A36&gt;=$AB11), IF($AE11="Jeun",   (XR_factor_fast*($AC11/Poids)) *    (EXP(-0.5*((($A36-($AB11+2))/0.9)^2)) +     EXP(-0.5*((($A36-($AB11+7))/1.1)^2)))    * MAX(EXP(-k_elim*MAX($A36-($AB11+1),0)),0.5),   (XR_factor_fed*($AC11/Poids)) *    (EXP(-0.5*((($A36-($AB11+2))/0.9)^2)) +     EXP(-0.5*((($A36-($AB11+6))/1.1)^2)))    * MAX(EXP(-k_elim*MAX($A36-($AB11+1),0)),0.58) ),0),IF(AND($AD11=TRUE,OR($AA11="Concerta",$AA11="OROS"),$A36&gt;=$AB11), MIN(OROS_factor*($AC11/Poids),22) / (1+EXP(-(($A36-($AB11+4.8))))) *  IF($A36&gt;($AB11+10), EXP(-k_elim*(($A36-($AB11+10)))), 1),0)))</f>
        <v>0</v>
      </c>
      <c r="O36" s="32">
        <f>IF($AA12="IR",IF(AND($AD12=TRUE,$AA12="IR",$A36&gt;=$AB12), (IR_factor*($AC12/Poids)) *  (EXP(-k_elim*($A36-$AB12)) - EXP(-3*($A36-$AB12)))  / (EXP(-k_elim*1.8)-EXP(-3*1.8)),0),IF($AA12="XR",IF(AND($AD12=TRUE,$AA12="XR",$A36&gt;=$AB12), IF($AE12="Jeun",   (XR_factor_fast*($AC12/Poids)) *    (EXP(-0.5*((($A36-($AB12+2))/0.9)^2)) +     EXP(-0.5*((($A36-($AB12+7))/1.1)^2)))    * MAX(EXP(-k_elim*MAX($A36-($AB12+1),0)),0.5),   (XR_factor_fed*($AC12/Poids)) *    (EXP(-0.5*((($A36-($AB12+2))/0.9)^2)) +     EXP(-0.5*((($A36-($AB12+6))/1.1)^2)))    * MAX(EXP(-k_elim*MAX($A36-($AB12+1),0)),0.58) ),0),IF(AND($AD12=TRUE,OR($AA12="Concerta",$AA12="OROS"),$A36&gt;=$AB12), MIN(OROS_factor*($AC12/Poids),22) / (1+EXP(-(($A36-($AB12+4.8))))) *  IF($A36&gt;($AB12+10), EXP(-k_elim*(($A36-($AB12+10)))), 1),0)))</f>
        <v>0</v>
      </c>
      <c r="P36" s="32">
        <f>IF($AA13="IR",IF(AND($AD13=TRUE,$AA13="IR",$A36&gt;=$AB13), (IR_factor*($AC13/Poids)) *  (EXP(-k_elim*($A36-$AB13)) - EXP(-3*($A36-$AB13)))  / (EXP(-k_elim*1.8)-EXP(-3*1.8)),0),IF($AA13="XR",IF(AND($AD13=TRUE,$AA13="XR",$A36&gt;=$AB13), IF($AE13="Jeun",   (XR_factor_fast*($AC13/Poids)) *    (EXP(-0.5*((($A36-($AB13+2))/0.9)^2)) +     EXP(-0.5*((($A36-($AB13+7))/1.1)^2)))    * MAX(EXP(-k_elim*MAX($A36-($AB13+1),0)),0.5),   (XR_factor_fed*($AC13/Poids)) *    (EXP(-0.5*((($A36-($AB13+2))/0.9)^2)) +     EXP(-0.5*((($A36-($AB13+6))/1.1)^2)))    * MAX(EXP(-k_elim*MAX($A36-($AB13+1),0)),0.58) ),0),IF(AND($AD13=TRUE,OR($AA13="Concerta",$AA13="OROS"),$A36&gt;=$AB13), MIN(OROS_factor*($AC13/Poids),22) / (1+EXP(-(($A36-($AB13+4.8))))) *  IF($A36&gt;($AB13+10), EXP(-k_elim*(($A36-($AB13+10)))), 1),0)))</f>
        <v>0</v>
      </c>
      <c r="AO36">
        <v>5</v>
      </c>
    </row>
    <row r="37" spans="1:41">
      <c r="A37" s="17">
        <v>7.7499999999999938</v>
      </c>
      <c r="B37" s="18">
        <f t="shared" si="0"/>
        <v>9.1224723186929655</v>
      </c>
      <c r="C37" s="20">
        <f t="shared" si="1"/>
        <v>0</v>
      </c>
      <c r="D37" s="32">
        <f t="shared" si="2"/>
        <v>0</v>
      </c>
      <c r="E37" s="18">
        <f>IF($AA2="IR",IF(AND($AD2=TRUE,$AA2="IR",$A37&gt;=$AB2), (IR_factor*($AC2/Poids)) *  (EXP(-k_elim*($A37-$AB2)) - EXP(-3*($A37-$AB2)))  / (EXP(-k_elim*1.8)-EXP(-3*1.8)),0),IF($AA2="XR",IF(AND($AD2=TRUE,$AA2="XR",$A37&gt;=$AB2), IF($AE2="Jeun",   (XR_factor_fast*($AC2/Poids)) *    (EXP(-0.5*((($A37-($AB2+2))/0.9)^2)) +     EXP(-0.5*((($A37-($AB2+7))/1.1)^2)))    * MAX(EXP(-k_elim*MAX($A37-($AB2+1),0)),0.5),   (XR_factor_fed*($AC2/Poids)) *    (EXP(-0.5*((($A37-($AB2+2))/0.9)^2)) +     EXP(-0.5*((($A37-($AB2+6))/1.1)^2)))    * MAX(EXP(-k_elim*MAX($A37-($AB2+1),0)),0.58) ),0),IF(AND($AD2=TRUE,OR($AA2="Concerta",$AA2="OROS"),$A37&gt;=$AB2), MIN(OROS_factor*($AC2/Poids),22) / (1+EXP(-(($A37-($AB2+4.8))))) *  IF($A37&gt;($AB2+10), EXP(-k_elim*(($A37-($AB2+10)))), 1),0)))</f>
        <v>9.1224723186929655</v>
      </c>
      <c r="F37" s="18">
        <f>IF($AA3="IR",IF(AND($AD3=TRUE,$AA3="IR",$A37&gt;=$AB3), (IR_factor*($AC3/Poids)) *  (EXP(-k_elim*($A37-$AB3)) - EXP(-3*($A37-$AB3)))  / (EXP(-k_elim*1.8)-EXP(-3*1.8)),0),IF($AA3="XR",IF(AND($AD3=TRUE,$AA3="XR",$A37&gt;=$AB3), IF($AE3="Jeun",   (XR_factor_fast*($AC3/Poids)) *    (EXP(-0.5*((($A37-($AB3+2))/0.9)^2)) +     EXP(-0.5*((($A37-($AB3+7))/1.1)^2)))    * MAX(EXP(-k_elim*MAX($A37-($AB3+1),0)),0.5),   (XR_factor_fed*($AC3/Poids)) *    (EXP(-0.5*((($A37-($AB3+2))/0.9)^2)) +     EXP(-0.5*((($A37-($AB3+6))/1.1)^2)))    * MAX(EXP(-k_elim*MAX($A37-($AB3+1),0)),0.58) ),0),IF(AND($AD3=TRUE,OR($AA3="Concerta",$AA3="OROS"),$A37&gt;=$AB3), MIN(OROS_factor*($AC3/Poids),22) / (1+EXP(-(($A37-($AB3+4.8))))) *  IF($A37&gt;($AB3+10), EXP(-k_elim*(($A37-($AB3+10)))), 1),0)))</f>
        <v>0</v>
      </c>
      <c r="G37" s="18">
        <f>IF($AA4="IR",IF(AND($AD4=TRUE,$AA4="IR",$A37&gt;=$AB4), (IR_factor*($AC4/Poids)) *  (EXP(-k_elim*($A37-$AB4)) - EXP(-3*($A37-$AB4)))  / (EXP(-k_elim*1.8)-EXP(-3*1.8)),0),IF($AA4="XR",IF(AND($AD4=TRUE,$AA4="XR",$A37&gt;=$AB4), IF($AE4="Jeun",   (XR_factor_fast*($AC4/Poids)) *    (EXP(-0.5*((($A37-($AB4+2))/0.9)^2)) +     EXP(-0.5*((($A37-($AB4+7))/1.1)^2)))    * MAX(EXP(-k_elim*MAX($A37-($AB4+1),0)),0.5),   (XR_factor_fed*($AC4/Poids)) *    (EXP(-0.5*((($A37-($AB4+2))/0.9)^2)) +     EXP(-0.5*((($A37-($AB4+6))/1.1)^2)))    * MAX(EXP(-k_elim*MAX($A37-($AB4+1),0)),0.58) ),0),IF(AND($AD4=TRUE,OR($AA4="Concerta",$AA4="OROS"),$A37&gt;=$AB4), MIN(OROS_factor*($AC4/Poids),22) / (1+EXP(-(($A37-($AB4+4.8))))) *  IF($A37&gt;($AB4+10), EXP(-k_elim*(($A37-($AB4+10)))), 1),0)))</f>
        <v>0</v>
      </c>
      <c r="H37" s="18">
        <f>IF($AA5="IR",IF(AND($AD5=TRUE,$AA5="IR",$A37&gt;=$AB5), (IR_factor*($AC5/Poids)) *  (EXP(-k_elim*($A37-$AB5)) - EXP(-3*($A37-$AB5)))  / (EXP(-k_elim*1.8)-EXP(-3*1.8)),0),IF($AA5="XR",IF(AND($AD5=TRUE,$AA5="XR",$A37&gt;=$AB5), IF($AE5="Jeun",   (XR_factor_fast*($AC5/Poids)) *    (EXP(-0.5*((($A37-($AB5+2))/0.9)^2)) +     EXP(-0.5*((($A37-($AB5+7))/1.1)^2)))    * MAX(EXP(-k_elim*MAX($A37-($AB5+1),0)),0.5),   (XR_factor_fed*($AC5/Poids)) *    (EXP(-0.5*((($A37-($AB5+2))/0.9)^2)) +     EXP(-0.5*((($A37-($AB5+6))/1.1)^2)))    * MAX(EXP(-k_elim*MAX($A37-($AB5+1),0)),0.58) ),0),IF(AND($AD5=TRUE,OR($AA5="Concerta",$AA5="OROS"),$A37&gt;=$AB5), MIN(OROS_factor*($AC5/Poids),22) / (1+EXP(-(($A37-($AB5+4.8))))) *  IF($A37&gt;($AB5+10), EXP(-k_elim*(($A37-($AB5+10)))), 1),0)))</f>
        <v>0</v>
      </c>
      <c r="I37" s="20">
        <f>IF($AA6="IR",IF(AND($AD6=TRUE,$AA6="IR",$A37&gt;=$AB6), (IR_factor*($AC6/Poids)) *  (EXP(-k_elim*($A37-$AB6)) - EXP(-3*($A37-$AB6)))  / (EXP(-k_elim*1.8)-EXP(-3*1.8)),0),IF($AA6="XR",IF(AND($AD6=TRUE,$AA6="XR",$A37&gt;=$AB6), IF($AE6="Jeun",   (XR_factor_fast*($AC6/Poids)) *    (EXP(-0.5*((($A37-($AB6+2))/0.9)^2)) +     EXP(-0.5*((($A37-($AB6+7))/1.1)^2)))    * MAX(EXP(-k_elim*MAX($A37-($AB6+1),0)),0.5),   (XR_factor_fed*($AC6/Poids)) *    (EXP(-0.5*((($A37-($AB6+2))/0.9)^2)) +     EXP(-0.5*((($A37-($AB6+6))/1.1)^2)))    * MAX(EXP(-k_elim*MAX($A37-($AB6+1),0)),0.58) ),0),IF(AND($AD6=TRUE,OR($AA6="Concerta",$AA6="OROS"),$A37&gt;=$AB6), MIN(OROS_factor*($AC6/Poids),22) / (1+EXP(-(($A37-($AB6+4.8))))) *  IF($A37&gt;($AB6+10), EXP(-k_elim*(($A37-($AB6+10)))), 1),0)))</f>
        <v>0</v>
      </c>
      <c r="J37" s="20">
        <f>IF($AA7="IR",IF(AND($AD7=TRUE,$AA7="IR",$A37&gt;=$AB7), (IR_factor*($AC7/Poids)) *  (EXP(-k_elim*($A37-$AB7)) - EXP(-3*($A37-$AB7)))  / (EXP(-k_elim*1.8)-EXP(-3*1.8)),0),IF($AA7="XR",IF(AND($AD7=TRUE,$AA7="XR",$A37&gt;=$AB7), IF($AE7="Jeun",   (XR_factor_fast*($AC7/Poids)) *    (EXP(-0.5*((($A37-($AB7+2))/0.9)^2)) +     EXP(-0.5*((($A37-($AB7+7))/1.1)^2)))    * MAX(EXP(-k_elim*MAX($A37-($AB7+1),0)),0.5),   (XR_factor_fed*($AC7/Poids)) *    (EXP(-0.5*((($A37-($AB7+2))/0.9)^2)) +     EXP(-0.5*((($A37-($AB7+6))/1.1)^2)))    * MAX(EXP(-k_elim*MAX($A37-($AB7+1),0)),0.58) ),0),IF(AND($AD7=TRUE,OR($AA7="Concerta",$AA7="OROS"),$A37&gt;=$AB7), MIN(OROS_factor*($AC7/Poids),22) / (1+EXP(-(($A37-($AB7+4.8))))) *  IF($A37&gt;($AB7+10), EXP(-k_elim*(($A37-($AB7+10)))), 1),0)))</f>
        <v>0</v>
      </c>
      <c r="K37" s="20">
        <f>IF($AA8="IR",IF(AND($AD8=TRUE,$AA8="IR",$A37&gt;=$AB8), (IR_factor*($AC8/Poids)) *  (EXP(-k_elim*($A37-$AB8)) - EXP(-3*($A37-$AB8)))  / (EXP(-k_elim*1.8)-EXP(-3*1.8)),0),IF($AA8="XR",IF(AND($AD8=TRUE,$AA8="XR",$A37&gt;=$AB8), IF($AE8="Jeun",   (XR_factor_fast*($AC8/Poids)) *    (EXP(-0.5*((($A37-($AB8+2))/0.9)^2)) +     EXP(-0.5*((($A37-($AB8+7))/1.1)^2)))    * MAX(EXP(-k_elim*MAX($A37-($AB8+1),0)),0.5),   (XR_factor_fed*($AC8/Poids)) *    (EXP(-0.5*((($A37-($AB8+2))/0.9)^2)) +     EXP(-0.5*((($A37-($AB8+6))/1.1)^2)))    * MAX(EXP(-k_elim*MAX($A37-($AB8+1),0)),0.58) ),0),IF(AND($AD8=TRUE,OR($AA8="Concerta",$AA8="OROS"),$A37&gt;=$AB8), MIN(OROS_factor*($AC8/Poids),22) / (1+EXP(-(($A37-($AB8+4.8))))) *  IF($A37&gt;($AB8+10), EXP(-k_elim*(($A37-($AB8+10)))), 1),0)))</f>
        <v>0</v>
      </c>
      <c r="L37" s="20">
        <f>IF($AA9="IR",IF(AND($AD9=TRUE,$AA9="IR",$A37&gt;=$AB9), (IR_factor*($AC9/Poids)) *  (EXP(-k_elim*($A37-$AB9)) - EXP(-3*($A37-$AB9)))  / (EXP(-k_elim*1.8)-EXP(-3*1.8)),0),IF($AA9="XR",IF(AND($AD9=TRUE,$AA9="XR",$A37&gt;=$AB9), IF($AE9="Jeun",   (XR_factor_fast*($AC9/Poids)) *    (EXP(-0.5*((($A37-($AB9+2))/0.9)^2)) +     EXP(-0.5*((($A37-($AB9+7))/1.1)^2)))    * MAX(EXP(-k_elim*MAX($A37-($AB9+1),0)),0.5),   (XR_factor_fed*($AC9/Poids)) *    (EXP(-0.5*((($A37-($AB9+2))/0.9)^2)) +     EXP(-0.5*((($A37-($AB9+6))/1.1)^2)))    * MAX(EXP(-k_elim*MAX($A37-($AB9+1),0)),0.58) ),0),IF(AND($AD9=TRUE,OR($AA9="Concerta",$AA9="OROS"),$A37&gt;=$AB9), MIN(OROS_factor*($AC9/Poids),22) / (1+EXP(-(($A37-($AB9+4.8))))) *  IF($A37&gt;($AB9+10), EXP(-k_elim*(($A37-($AB9+10)))), 1),0)))</f>
        <v>0</v>
      </c>
      <c r="M37" s="20">
        <f>IF($AA10="IR",IF(AND($AD10=TRUE,$AA10="IR",$A37&gt;=$AB10), (IR_factor*($AC10/Poids)) *  (EXP(-k_elim*($A37-$AB10)) - EXP(-3*($A37-$AB10)))  / (EXP(-k_elim*1.8)-EXP(-3*1.8)),0),IF($AA10="XR",IF(AND($AD10=TRUE,$AA10="XR",$A37&gt;=$AB10), IF($AE10="Jeun",   (XR_factor_fast*($AC10/Poids)) *    (EXP(-0.5*((($A37-($AB10+2))/0.9)^2)) +     EXP(-0.5*((($A37-($AB10+7))/1.1)^2)))    * MAX(EXP(-k_elim*MAX($A37-($AB10+1),0)),0.5),   (XR_factor_fed*($AC10/Poids)) *    (EXP(-0.5*((($A37-($AB10+2))/0.9)^2)) +     EXP(-0.5*((($A37-($AB10+6))/1.1)^2)))    * MAX(EXP(-k_elim*MAX($A37-($AB10+1),0)),0.58) ),0),IF(AND($AD10=TRUE,OR($AA10="Concerta",$AA10="OROS"),$A37&gt;=$AB10), MIN(OROS_factor*($AC10/Poids),22) / (1+EXP(-(($A37-($AB10+4.8))))) *  IF($A37&gt;($AB10+10), EXP(-k_elim*(($A37-($AB10+10)))), 1),0)))</f>
        <v>0</v>
      </c>
      <c r="N37" s="32">
        <f>IF($AA11="IR",IF(AND($AD11=TRUE,$AA11="IR",$A37&gt;=$AB11), (IR_factor*($AC11/Poids)) *  (EXP(-k_elim*($A37-$AB11)) - EXP(-3*($A37-$AB11)))  / (EXP(-k_elim*1.8)-EXP(-3*1.8)),0),IF($AA11="XR",IF(AND($AD11=TRUE,$AA11="XR",$A37&gt;=$AB11), IF($AE11="Jeun",   (XR_factor_fast*($AC11/Poids)) *    (EXP(-0.5*((($A37-($AB11+2))/0.9)^2)) +     EXP(-0.5*((($A37-($AB11+7))/1.1)^2)))    * MAX(EXP(-k_elim*MAX($A37-($AB11+1),0)),0.5),   (XR_factor_fed*($AC11/Poids)) *    (EXP(-0.5*((($A37-($AB11+2))/0.9)^2)) +     EXP(-0.5*((($A37-($AB11+6))/1.1)^2)))    * MAX(EXP(-k_elim*MAX($A37-($AB11+1),0)),0.58) ),0),IF(AND($AD11=TRUE,OR($AA11="Concerta",$AA11="OROS"),$A37&gt;=$AB11), MIN(OROS_factor*($AC11/Poids),22) / (1+EXP(-(($A37-($AB11+4.8))))) *  IF($A37&gt;($AB11+10), EXP(-k_elim*(($A37-($AB11+10)))), 1),0)))</f>
        <v>0</v>
      </c>
      <c r="O37" s="32">
        <f>IF($AA12="IR",IF(AND($AD12=TRUE,$AA12="IR",$A37&gt;=$AB12), (IR_factor*($AC12/Poids)) *  (EXP(-k_elim*($A37-$AB12)) - EXP(-3*($A37-$AB12)))  / (EXP(-k_elim*1.8)-EXP(-3*1.8)),0),IF($AA12="XR",IF(AND($AD12=TRUE,$AA12="XR",$A37&gt;=$AB12), IF($AE12="Jeun",   (XR_factor_fast*($AC12/Poids)) *    (EXP(-0.5*((($A37-($AB12+2))/0.9)^2)) +     EXP(-0.5*((($A37-($AB12+7))/1.1)^2)))    * MAX(EXP(-k_elim*MAX($A37-($AB12+1),0)),0.5),   (XR_factor_fed*($AC12/Poids)) *    (EXP(-0.5*((($A37-($AB12+2))/0.9)^2)) +     EXP(-0.5*((($A37-($AB12+6))/1.1)^2)))    * MAX(EXP(-k_elim*MAX($A37-($AB12+1),0)),0.58) ),0),IF(AND($AD12=TRUE,OR($AA12="Concerta",$AA12="OROS"),$A37&gt;=$AB12), MIN(OROS_factor*($AC12/Poids),22) / (1+EXP(-(($A37-($AB12+4.8))))) *  IF($A37&gt;($AB12+10), EXP(-k_elim*(($A37-($AB12+10)))), 1),0)))</f>
        <v>0</v>
      </c>
      <c r="P37" s="32">
        <f>IF($AA13="IR",IF(AND($AD13=TRUE,$AA13="IR",$A37&gt;=$AB13), (IR_factor*($AC13/Poids)) *  (EXP(-k_elim*($A37-$AB13)) - EXP(-3*($A37-$AB13)))  / (EXP(-k_elim*1.8)-EXP(-3*1.8)),0),IF($AA13="XR",IF(AND($AD13=TRUE,$AA13="XR",$A37&gt;=$AB13), IF($AE13="Jeun",   (XR_factor_fast*($AC13/Poids)) *    (EXP(-0.5*((($A37-($AB13+2))/0.9)^2)) +     EXP(-0.5*((($A37-($AB13+7))/1.1)^2)))    * MAX(EXP(-k_elim*MAX($A37-($AB13+1),0)),0.5),   (XR_factor_fed*($AC13/Poids)) *    (EXP(-0.5*((($A37-($AB13+2))/0.9)^2)) +     EXP(-0.5*((($A37-($AB13+6))/1.1)^2)))    * MAX(EXP(-k_elim*MAX($A37-($AB13+1),0)),0.58) ),0),IF(AND($AD13=TRUE,OR($AA13="Concerta",$AA13="OROS"),$A37&gt;=$AB13), MIN(OROS_factor*($AC13/Poids),22) / (1+EXP(-(($A37-($AB13+4.8))))) *  IF($A37&gt;($AB13+10), EXP(-k_elim*(($A37-($AB13+10)))), 1),0)))</f>
        <v>0</v>
      </c>
      <c r="AO37">
        <v>5</v>
      </c>
    </row>
    <row r="38" spans="1:41">
      <c r="A38" s="17">
        <v>7.7999999999999936</v>
      </c>
      <c r="B38" s="18">
        <f t="shared" si="0"/>
        <v>9.1786343219561211</v>
      </c>
      <c r="C38" s="20">
        <f t="shared" si="1"/>
        <v>0</v>
      </c>
      <c r="D38" s="32">
        <f t="shared" si="2"/>
        <v>0</v>
      </c>
      <c r="E38" s="18">
        <f>IF($AA2="IR",IF(AND($AD2=TRUE,$AA2="IR",$A38&gt;=$AB2), (IR_factor*($AC2/Poids)) *  (EXP(-k_elim*($A38-$AB2)) - EXP(-3*($A38-$AB2)))  / (EXP(-k_elim*1.8)-EXP(-3*1.8)),0),IF($AA2="XR",IF(AND($AD2=TRUE,$AA2="XR",$A38&gt;=$AB2), IF($AE2="Jeun",   (XR_factor_fast*($AC2/Poids)) *    (EXP(-0.5*((($A38-($AB2+2))/0.9)^2)) +     EXP(-0.5*((($A38-($AB2+7))/1.1)^2)))    * MAX(EXP(-k_elim*MAX($A38-($AB2+1),0)),0.5),   (XR_factor_fed*($AC2/Poids)) *    (EXP(-0.5*((($A38-($AB2+2))/0.9)^2)) +     EXP(-0.5*((($A38-($AB2+6))/1.1)^2)))    * MAX(EXP(-k_elim*MAX($A38-($AB2+1),0)),0.58) ),0),IF(AND($AD2=TRUE,OR($AA2="Concerta",$AA2="OROS"),$A38&gt;=$AB2), MIN(OROS_factor*($AC2/Poids),22) / (1+EXP(-(($A38-($AB2+4.8))))) *  IF($A38&gt;($AB2+10), EXP(-k_elim*(($A38-($AB2+10)))), 1),0)))</f>
        <v>9.1786343219561211</v>
      </c>
      <c r="F38" s="18">
        <f>IF($AA3="IR",IF(AND($AD3=TRUE,$AA3="IR",$A38&gt;=$AB3), (IR_factor*($AC3/Poids)) *  (EXP(-k_elim*($A38-$AB3)) - EXP(-3*($A38-$AB3)))  / (EXP(-k_elim*1.8)-EXP(-3*1.8)),0),IF($AA3="XR",IF(AND($AD3=TRUE,$AA3="XR",$A38&gt;=$AB3), IF($AE3="Jeun",   (XR_factor_fast*($AC3/Poids)) *    (EXP(-0.5*((($A38-($AB3+2))/0.9)^2)) +     EXP(-0.5*((($A38-($AB3+7))/1.1)^2)))    * MAX(EXP(-k_elim*MAX($A38-($AB3+1),0)),0.5),   (XR_factor_fed*($AC3/Poids)) *    (EXP(-0.5*((($A38-($AB3+2))/0.9)^2)) +     EXP(-0.5*((($A38-($AB3+6))/1.1)^2)))    * MAX(EXP(-k_elim*MAX($A38-($AB3+1),0)),0.58) ),0),IF(AND($AD3=TRUE,OR($AA3="Concerta",$AA3="OROS"),$A38&gt;=$AB3), MIN(OROS_factor*($AC3/Poids),22) / (1+EXP(-(($A38-($AB3+4.8))))) *  IF($A38&gt;($AB3+10), EXP(-k_elim*(($A38-($AB3+10)))), 1),0)))</f>
        <v>0</v>
      </c>
      <c r="G38" s="18">
        <f>IF($AA4="IR",IF(AND($AD4=TRUE,$AA4="IR",$A38&gt;=$AB4), (IR_factor*($AC4/Poids)) *  (EXP(-k_elim*($A38-$AB4)) - EXP(-3*($A38-$AB4)))  / (EXP(-k_elim*1.8)-EXP(-3*1.8)),0),IF($AA4="XR",IF(AND($AD4=TRUE,$AA4="XR",$A38&gt;=$AB4), IF($AE4="Jeun",   (XR_factor_fast*($AC4/Poids)) *    (EXP(-0.5*((($A38-($AB4+2))/0.9)^2)) +     EXP(-0.5*((($A38-($AB4+7))/1.1)^2)))    * MAX(EXP(-k_elim*MAX($A38-($AB4+1),0)),0.5),   (XR_factor_fed*($AC4/Poids)) *    (EXP(-0.5*((($A38-($AB4+2))/0.9)^2)) +     EXP(-0.5*((($A38-($AB4+6))/1.1)^2)))    * MAX(EXP(-k_elim*MAX($A38-($AB4+1),0)),0.58) ),0),IF(AND($AD4=TRUE,OR($AA4="Concerta",$AA4="OROS"),$A38&gt;=$AB4), MIN(OROS_factor*($AC4/Poids),22) / (1+EXP(-(($A38-($AB4+4.8))))) *  IF($A38&gt;($AB4+10), EXP(-k_elim*(($A38-($AB4+10)))), 1),0)))</f>
        <v>0</v>
      </c>
      <c r="H38" s="18">
        <f>IF($AA5="IR",IF(AND($AD5=TRUE,$AA5="IR",$A38&gt;=$AB5), (IR_factor*($AC5/Poids)) *  (EXP(-k_elim*($A38-$AB5)) - EXP(-3*($A38-$AB5)))  / (EXP(-k_elim*1.8)-EXP(-3*1.8)),0),IF($AA5="XR",IF(AND($AD5=TRUE,$AA5="XR",$A38&gt;=$AB5), IF($AE5="Jeun",   (XR_factor_fast*($AC5/Poids)) *    (EXP(-0.5*((($A38-($AB5+2))/0.9)^2)) +     EXP(-0.5*((($A38-($AB5+7))/1.1)^2)))    * MAX(EXP(-k_elim*MAX($A38-($AB5+1),0)),0.5),   (XR_factor_fed*($AC5/Poids)) *    (EXP(-0.5*((($A38-($AB5+2))/0.9)^2)) +     EXP(-0.5*((($A38-($AB5+6))/1.1)^2)))    * MAX(EXP(-k_elim*MAX($A38-($AB5+1),0)),0.58) ),0),IF(AND($AD5=TRUE,OR($AA5="Concerta",$AA5="OROS"),$A38&gt;=$AB5), MIN(OROS_factor*($AC5/Poids),22) / (1+EXP(-(($A38-($AB5+4.8))))) *  IF($A38&gt;($AB5+10), EXP(-k_elim*(($A38-($AB5+10)))), 1),0)))</f>
        <v>0</v>
      </c>
      <c r="I38" s="20">
        <f>IF($AA6="IR",IF(AND($AD6=TRUE,$AA6="IR",$A38&gt;=$AB6), (IR_factor*($AC6/Poids)) *  (EXP(-k_elim*($A38-$AB6)) - EXP(-3*($A38-$AB6)))  / (EXP(-k_elim*1.8)-EXP(-3*1.8)),0),IF($AA6="XR",IF(AND($AD6=TRUE,$AA6="XR",$A38&gt;=$AB6), IF($AE6="Jeun",   (XR_factor_fast*($AC6/Poids)) *    (EXP(-0.5*((($A38-($AB6+2))/0.9)^2)) +     EXP(-0.5*((($A38-($AB6+7))/1.1)^2)))    * MAX(EXP(-k_elim*MAX($A38-($AB6+1),0)),0.5),   (XR_factor_fed*($AC6/Poids)) *    (EXP(-0.5*((($A38-($AB6+2))/0.9)^2)) +     EXP(-0.5*((($A38-($AB6+6))/1.1)^2)))    * MAX(EXP(-k_elim*MAX($A38-($AB6+1),0)),0.58) ),0),IF(AND($AD6=TRUE,OR($AA6="Concerta",$AA6="OROS"),$A38&gt;=$AB6), MIN(OROS_factor*($AC6/Poids),22) / (1+EXP(-(($A38-($AB6+4.8))))) *  IF($A38&gt;($AB6+10), EXP(-k_elim*(($A38-($AB6+10)))), 1),0)))</f>
        <v>0</v>
      </c>
      <c r="J38" s="20">
        <f>IF($AA7="IR",IF(AND($AD7=TRUE,$AA7="IR",$A38&gt;=$AB7), (IR_factor*($AC7/Poids)) *  (EXP(-k_elim*($A38-$AB7)) - EXP(-3*($A38-$AB7)))  / (EXP(-k_elim*1.8)-EXP(-3*1.8)),0),IF($AA7="XR",IF(AND($AD7=TRUE,$AA7="XR",$A38&gt;=$AB7), IF($AE7="Jeun",   (XR_factor_fast*($AC7/Poids)) *    (EXP(-0.5*((($A38-($AB7+2))/0.9)^2)) +     EXP(-0.5*((($A38-($AB7+7))/1.1)^2)))    * MAX(EXP(-k_elim*MAX($A38-($AB7+1),0)),0.5),   (XR_factor_fed*($AC7/Poids)) *    (EXP(-0.5*((($A38-($AB7+2))/0.9)^2)) +     EXP(-0.5*((($A38-($AB7+6))/1.1)^2)))    * MAX(EXP(-k_elim*MAX($A38-($AB7+1),0)),0.58) ),0),IF(AND($AD7=TRUE,OR($AA7="Concerta",$AA7="OROS"),$A38&gt;=$AB7), MIN(OROS_factor*($AC7/Poids),22) / (1+EXP(-(($A38-($AB7+4.8))))) *  IF($A38&gt;($AB7+10), EXP(-k_elim*(($A38-($AB7+10)))), 1),0)))</f>
        <v>0</v>
      </c>
      <c r="K38" s="20">
        <f>IF($AA8="IR",IF(AND($AD8=TRUE,$AA8="IR",$A38&gt;=$AB8), (IR_factor*($AC8/Poids)) *  (EXP(-k_elim*($A38-$AB8)) - EXP(-3*($A38-$AB8)))  / (EXP(-k_elim*1.8)-EXP(-3*1.8)),0),IF($AA8="XR",IF(AND($AD8=TRUE,$AA8="XR",$A38&gt;=$AB8), IF($AE8="Jeun",   (XR_factor_fast*($AC8/Poids)) *    (EXP(-0.5*((($A38-($AB8+2))/0.9)^2)) +     EXP(-0.5*((($A38-($AB8+7))/1.1)^2)))    * MAX(EXP(-k_elim*MAX($A38-($AB8+1),0)),0.5),   (XR_factor_fed*($AC8/Poids)) *    (EXP(-0.5*((($A38-($AB8+2))/0.9)^2)) +     EXP(-0.5*((($A38-($AB8+6))/1.1)^2)))    * MAX(EXP(-k_elim*MAX($A38-($AB8+1),0)),0.58) ),0),IF(AND($AD8=TRUE,OR($AA8="Concerta",$AA8="OROS"),$A38&gt;=$AB8), MIN(OROS_factor*($AC8/Poids),22) / (1+EXP(-(($A38-($AB8+4.8))))) *  IF($A38&gt;($AB8+10), EXP(-k_elim*(($A38-($AB8+10)))), 1),0)))</f>
        <v>0</v>
      </c>
      <c r="L38" s="20">
        <f>IF($AA9="IR",IF(AND($AD9=TRUE,$AA9="IR",$A38&gt;=$AB9), (IR_factor*($AC9/Poids)) *  (EXP(-k_elim*($A38-$AB9)) - EXP(-3*($A38-$AB9)))  / (EXP(-k_elim*1.8)-EXP(-3*1.8)),0),IF($AA9="XR",IF(AND($AD9=TRUE,$AA9="XR",$A38&gt;=$AB9), IF($AE9="Jeun",   (XR_factor_fast*($AC9/Poids)) *    (EXP(-0.5*((($A38-($AB9+2))/0.9)^2)) +     EXP(-0.5*((($A38-($AB9+7))/1.1)^2)))    * MAX(EXP(-k_elim*MAX($A38-($AB9+1),0)),0.5),   (XR_factor_fed*($AC9/Poids)) *    (EXP(-0.5*((($A38-($AB9+2))/0.9)^2)) +     EXP(-0.5*((($A38-($AB9+6))/1.1)^2)))    * MAX(EXP(-k_elim*MAX($A38-($AB9+1),0)),0.58) ),0),IF(AND($AD9=TRUE,OR($AA9="Concerta",$AA9="OROS"),$A38&gt;=$AB9), MIN(OROS_factor*($AC9/Poids),22) / (1+EXP(-(($A38-($AB9+4.8))))) *  IF($A38&gt;($AB9+10), EXP(-k_elim*(($A38-($AB9+10)))), 1),0)))</f>
        <v>0</v>
      </c>
      <c r="M38" s="20">
        <f>IF($AA10="IR",IF(AND($AD10=TRUE,$AA10="IR",$A38&gt;=$AB10), (IR_factor*($AC10/Poids)) *  (EXP(-k_elim*($A38-$AB10)) - EXP(-3*($A38-$AB10)))  / (EXP(-k_elim*1.8)-EXP(-3*1.8)),0),IF($AA10="XR",IF(AND($AD10=TRUE,$AA10="XR",$A38&gt;=$AB10), IF($AE10="Jeun",   (XR_factor_fast*($AC10/Poids)) *    (EXP(-0.5*((($A38-($AB10+2))/0.9)^2)) +     EXP(-0.5*((($A38-($AB10+7))/1.1)^2)))    * MAX(EXP(-k_elim*MAX($A38-($AB10+1),0)),0.5),   (XR_factor_fed*($AC10/Poids)) *    (EXP(-0.5*((($A38-($AB10+2))/0.9)^2)) +     EXP(-0.5*((($A38-($AB10+6))/1.1)^2)))    * MAX(EXP(-k_elim*MAX($A38-($AB10+1),0)),0.58) ),0),IF(AND($AD10=TRUE,OR($AA10="Concerta",$AA10="OROS"),$A38&gt;=$AB10), MIN(OROS_factor*($AC10/Poids),22) / (1+EXP(-(($A38-($AB10+4.8))))) *  IF($A38&gt;($AB10+10), EXP(-k_elim*(($A38-($AB10+10)))), 1),0)))</f>
        <v>0</v>
      </c>
      <c r="N38" s="32">
        <f>IF($AA11="IR",IF(AND($AD11=TRUE,$AA11="IR",$A38&gt;=$AB11), (IR_factor*($AC11/Poids)) *  (EXP(-k_elim*($A38-$AB11)) - EXP(-3*($A38-$AB11)))  / (EXP(-k_elim*1.8)-EXP(-3*1.8)),0),IF($AA11="XR",IF(AND($AD11=TRUE,$AA11="XR",$A38&gt;=$AB11), IF($AE11="Jeun",   (XR_factor_fast*($AC11/Poids)) *    (EXP(-0.5*((($A38-($AB11+2))/0.9)^2)) +     EXP(-0.5*((($A38-($AB11+7))/1.1)^2)))    * MAX(EXP(-k_elim*MAX($A38-($AB11+1),0)),0.5),   (XR_factor_fed*($AC11/Poids)) *    (EXP(-0.5*((($A38-($AB11+2))/0.9)^2)) +     EXP(-0.5*((($A38-($AB11+6))/1.1)^2)))    * MAX(EXP(-k_elim*MAX($A38-($AB11+1),0)),0.58) ),0),IF(AND($AD11=TRUE,OR($AA11="Concerta",$AA11="OROS"),$A38&gt;=$AB11), MIN(OROS_factor*($AC11/Poids),22) / (1+EXP(-(($A38-($AB11+4.8))))) *  IF($A38&gt;($AB11+10), EXP(-k_elim*(($A38-($AB11+10)))), 1),0)))</f>
        <v>0</v>
      </c>
      <c r="O38" s="32">
        <f>IF($AA12="IR",IF(AND($AD12=TRUE,$AA12="IR",$A38&gt;=$AB12), (IR_factor*($AC12/Poids)) *  (EXP(-k_elim*($A38-$AB12)) - EXP(-3*($A38-$AB12)))  / (EXP(-k_elim*1.8)-EXP(-3*1.8)),0),IF($AA12="XR",IF(AND($AD12=TRUE,$AA12="XR",$A38&gt;=$AB12), IF($AE12="Jeun",   (XR_factor_fast*($AC12/Poids)) *    (EXP(-0.5*((($A38-($AB12+2))/0.9)^2)) +     EXP(-0.5*((($A38-($AB12+7))/1.1)^2)))    * MAX(EXP(-k_elim*MAX($A38-($AB12+1),0)),0.5),   (XR_factor_fed*($AC12/Poids)) *    (EXP(-0.5*((($A38-($AB12+2))/0.9)^2)) +     EXP(-0.5*((($A38-($AB12+6))/1.1)^2)))    * MAX(EXP(-k_elim*MAX($A38-($AB12+1),0)),0.58) ),0),IF(AND($AD12=TRUE,OR($AA12="Concerta",$AA12="OROS"),$A38&gt;=$AB12), MIN(OROS_factor*($AC12/Poids),22) / (1+EXP(-(($A38-($AB12+4.8))))) *  IF($A38&gt;($AB12+10), EXP(-k_elim*(($A38-($AB12+10)))), 1),0)))</f>
        <v>0</v>
      </c>
      <c r="P38" s="32">
        <f>IF($AA13="IR",IF(AND($AD13=TRUE,$AA13="IR",$A38&gt;=$AB13), (IR_factor*($AC13/Poids)) *  (EXP(-k_elim*($A38-$AB13)) - EXP(-3*($A38-$AB13)))  / (EXP(-k_elim*1.8)-EXP(-3*1.8)),0),IF($AA13="XR",IF(AND($AD13=TRUE,$AA13="XR",$A38&gt;=$AB13), IF($AE13="Jeun",   (XR_factor_fast*($AC13/Poids)) *    (EXP(-0.5*((($A38-($AB13+2))/0.9)^2)) +     EXP(-0.5*((($A38-($AB13+7))/1.1)^2)))    * MAX(EXP(-k_elim*MAX($A38-($AB13+1),0)),0.5),   (XR_factor_fed*($AC13/Poids)) *    (EXP(-0.5*((($A38-($AB13+2))/0.9)^2)) +     EXP(-0.5*((($A38-($AB13+6))/1.1)^2)))    * MAX(EXP(-k_elim*MAX($A38-($AB13+1),0)),0.58) ),0),IF(AND($AD13=TRUE,OR($AA13="Concerta",$AA13="OROS"),$A38&gt;=$AB13), MIN(OROS_factor*($AC13/Poids),22) / (1+EXP(-(($A38-($AB13+4.8))))) *  IF($A38&gt;($AB13+10), EXP(-k_elim*(($A38-($AB13+10)))), 1),0)))</f>
        <v>0</v>
      </c>
      <c r="AO38">
        <v>5</v>
      </c>
    </row>
    <row r="39" spans="1:41">
      <c r="A39" s="17">
        <v>7.8499999999999934</v>
      </c>
      <c r="B39" s="18">
        <f t="shared" si="0"/>
        <v>9.2106513770645755</v>
      </c>
      <c r="C39" s="20">
        <f t="shared" si="1"/>
        <v>0</v>
      </c>
      <c r="D39" s="32">
        <f t="shared" si="2"/>
        <v>0</v>
      </c>
      <c r="E39" s="18">
        <f>IF($AA2="IR",IF(AND($AD2=TRUE,$AA2="IR",$A39&gt;=$AB2), (IR_factor*($AC2/Poids)) *  (EXP(-k_elim*($A39-$AB2)) - EXP(-3*($A39-$AB2)))  / (EXP(-k_elim*1.8)-EXP(-3*1.8)),0),IF($AA2="XR",IF(AND($AD2=TRUE,$AA2="XR",$A39&gt;=$AB2), IF($AE2="Jeun",   (XR_factor_fast*($AC2/Poids)) *    (EXP(-0.5*((($A39-($AB2+2))/0.9)^2)) +     EXP(-0.5*((($A39-($AB2+7))/1.1)^2)))    * MAX(EXP(-k_elim*MAX($A39-($AB2+1),0)),0.5),   (XR_factor_fed*($AC2/Poids)) *    (EXP(-0.5*((($A39-($AB2+2))/0.9)^2)) +     EXP(-0.5*((($A39-($AB2+6))/1.1)^2)))    * MAX(EXP(-k_elim*MAX($A39-($AB2+1),0)),0.58) ),0),IF(AND($AD2=TRUE,OR($AA2="Concerta",$AA2="OROS"),$A39&gt;=$AB2), MIN(OROS_factor*($AC2/Poids),22) / (1+EXP(-(($A39-($AB2+4.8))))) *  IF($A39&gt;($AB2+10), EXP(-k_elim*(($A39-($AB2+10)))), 1),0)))</f>
        <v>9.2106513770645755</v>
      </c>
      <c r="F39" s="18">
        <f>IF($AA3="IR",IF(AND($AD3=TRUE,$AA3="IR",$A39&gt;=$AB3), (IR_factor*($AC3/Poids)) *  (EXP(-k_elim*($A39-$AB3)) - EXP(-3*($A39-$AB3)))  / (EXP(-k_elim*1.8)-EXP(-3*1.8)),0),IF($AA3="XR",IF(AND($AD3=TRUE,$AA3="XR",$A39&gt;=$AB3), IF($AE3="Jeun",   (XR_factor_fast*($AC3/Poids)) *    (EXP(-0.5*((($A39-($AB3+2))/0.9)^2)) +     EXP(-0.5*((($A39-($AB3+7))/1.1)^2)))    * MAX(EXP(-k_elim*MAX($A39-($AB3+1),0)),0.5),   (XR_factor_fed*($AC3/Poids)) *    (EXP(-0.5*((($A39-($AB3+2))/0.9)^2)) +     EXP(-0.5*((($A39-($AB3+6))/1.1)^2)))    * MAX(EXP(-k_elim*MAX($A39-($AB3+1),0)),0.58) ),0),IF(AND($AD3=TRUE,OR($AA3="Concerta",$AA3="OROS"),$A39&gt;=$AB3), MIN(OROS_factor*($AC3/Poids),22) / (1+EXP(-(($A39-($AB3+4.8))))) *  IF($A39&gt;($AB3+10), EXP(-k_elim*(($A39-($AB3+10)))), 1),0)))</f>
        <v>0</v>
      </c>
      <c r="G39" s="18">
        <f>IF($AA4="IR",IF(AND($AD4=TRUE,$AA4="IR",$A39&gt;=$AB4), (IR_factor*($AC4/Poids)) *  (EXP(-k_elim*($A39-$AB4)) - EXP(-3*($A39-$AB4)))  / (EXP(-k_elim*1.8)-EXP(-3*1.8)),0),IF($AA4="XR",IF(AND($AD4=TRUE,$AA4="XR",$A39&gt;=$AB4), IF($AE4="Jeun",   (XR_factor_fast*($AC4/Poids)) *    (EXP(-0.5*((($A39-($AB4+2))/0.9)^2)) +     EXP(-0.5*((($A39-($AB4+7))/1.1)^2)))    * MAX(EXP(-k_elim*MAX($A39-($AB4+1),0)),0.5),   (XR_factor_fed*($AC4/Poids)) *    (EXP(-0.5*((($A39-($AB4+2))/0.9)^2)) +     EXP(-0.5*((($A39-($AB4+6))/1.1)^2)))    * MAX(EXP(-k_elim*MAX($A39-($AB4+1),0)),0.58) ),0),IF(AND($AD4=TRUE,OR($AA4="Concerta",$AA4="OROS"),$A39&gt;=$AB4), MIN(OROS_factor*($AC4/Poids),22) / (1+EXP(-(($A39-($AB4+4.8))))) *  IF($A39&gt;($AB4+10), EXP(-k_elim*(($A39-($AB4+10)))), 1),0)))</f>
        <v>0</v>
      </c>
      <c r="H39" s="18">
        <f>IF($AA5="IR",IF(AND($AD5=TRUE,$AA5="IR",$A39&gt;=$AB5), (IR_factor*($AC5/Poids)) *  (EXP(-k_elim*($A39-$AB5)) - EXP(-3*($A39-$AB5)))  / (EXP(-k_elim*1.8)-EXP(-3*1.8)),0),IF($AA5="XR",IF(AND($AD5=TRUE,$AA5="XR",$A39&gt;=$AB5), IF($AE5="Jeun",   (XR_factor_fast*($AC5/Poids)) *    (EXP(-0.5*((($A39-($AB5+2))/0.9)^2)) +     EXP(-0.5*((($A39-($AB5+7))/1.1)^2)))    * MAX(EXP(-k_elim*MAX($A39-($AB5+1),0)),0.5),   (XR_factor_fed*($AC5/Poids)) *    (EXP(-0.5*((($A39-($AB5+2))/0.9)^2)) +     EXP(-0.5*((($A39-($AB5+6))/1.1)^2)))    * MAX(EXP(-k_elim*MAX($A39-($AB5+1),0)),0.58) ),0),IF(AND($AD5=TRUE,OR($AA5="Concerta",$AA5="OROS"),$A39&gt;=$AB5), MIN(OROS_factor*($AC5/Poids),22) / (1+EXP(-(($A39-($AB5+4.8))))) *  IF($A39&gt;($AB5+10), EXP(-k_elim*(($A39-($AB5+10)))), 1),0)))</f>
        <v>0</v>
      </c>
      <c r="I39" s="20">
        <f>IF($AA6="IR",IF(AND($AD6=TRUE,$AA6="IR",$A39&gt;=$AB6), (IR_factor*($AC6/Poids)) *  (EXP(-k_elim*($A39-$AB6)) - EXP(-3*($A39-$AB6)))  / (EXP(-k_elim*1.8)-EXP(-3*1.8)),0),IF($AA6="XR",IF(AND($AD6=TRUE,$AA6="XR",$A39&gt;=$AB6), IF($AE6="Jeun",   (XR_factor_fast*($AC6/Poids)) *    (EXP(-0.5*((($A39-($AB6+2))/0.9)^2)) +     EXP(-0.5*((($A39-($AB6+7))/1.1)^2)))    * MAX(EXP(-k_elim*MAX($A39-($AB6+1),0)),0.5),   (XR_factor_fed*($AC6/Poids)) *    (EXP(-0.5*((($A39-($AB6+2))/0.9)^2)) +     EXP(-0.5*((($A39-($AB6+6))/1.1)^2)))    * MAX(EXP(-k_elim*MAX($A39-($AB6+1),0)),0.58) ),0),IF(AND($AD6=TRUE,OR($AA6="Concerta",$AA6="OROS"),$A39&gt;=$AB6), MIN(OROS_factor*($AC6/Poids),22) / (1+EXP(-(($A39-($AB6+4.8))))) *  IF($A39&gt;($AB6+10), EXP(-k_elim*(($A39-($AB6+10)))), 1),0)))</f>
        <v>0</v>
      </c>
      <c r="J39" s="20">
        <f>IF($AA7="IR",IF(AND($AD7=TRUE,$AA7="IR",$A39&gt;=$AB7), (IR_factor*($AC7/Poids)) *  (EXP(-k_elim*($A39-$AB7)) - EXP(-3*($A39-$AB7)))  / (EXP(-k_elim*1.8)-EXP(-3*1.8)),0),IF($AA7="XR",IF(AND($AD7=TRUE,$AA7="XR",$A39&gt;=$AB7), IF($AE7="Jeun",   (XR_factor_fast*($AC7/Poids)) *    (EXP(-0.5*((($A39-($AB7+2))/0.9)^2)) +     EXP(-0.5*((($A39-($AB7+7))/1.1)^2)))    * MAX(EXP(-k_elim*MAX($A39-($AB7+1),0)),0.5),   (XR_factor_fed*($AC7/Poids)) *    (EXP(-0.5*((($A39-($AB7+2))/0.9)^2)) +     EXP(-0.5*((($A39-($AB7+6))/1.1)^2)))    * MAX(EXP(-k_elim*MAX($A39-($AB7+1),0)),0.58) ),0),IF(AND($AD7=TRUE,OR($AA7="Concerta",$AA7="OROS"),$A39&gt;=$AB7), MIN(OROS_factor*($AC7/Poids),22) / (1+EXP(-(($A39-($AB7+4.8))))) *  IF($A39&gt;($AB7+10), EXP(-k_elim*(($A39-($AB7+10)))), 1),0)))</f>
        <v>0</v>
      </c>
      <c r="K39" s="20">
        <f>IF($AA8="IR",IF(AND($AD8=TRUE,$AA8="IR",$A39&gt;=$AB8), (IR_factor*($AC8/Poids)) *  (EXP(-k_elim*($A39-$AB8)) - EXP(-3*($A39-$AB8)))  / (EXP(-k_elim*1.8)-EXP(-3*1.8)),0),IF($AA8="XR",IF(AND($AD8=TRUE,$AA8="XR",$A39&gt;=$AB8), IF($AE8="Jeun",   (XR_factor_fast*($AC8/Poids)) *    (EXP(-0.5*((($A39-($AB8+2))/0.9)^2)) +     EXP(-0.5*((($A39-($AB8+7))/1.1)^2)))    * MAX(EXP(-k_elim*MAX($A39-($AB8+1),0)),0.5),   (XR_factor_fed*($AC8/Poids)) *    (EXP(-0.5*((($A39-($AB8+2))/0.9)^2)) +     EXP(-0.5*((($A39-($AB8+6))/1.1)^2)))    * MAX(EXP(-k_elim*MAX($A39-($AB8+1),0)),0.58) ),0),IF(AND($AD8=TRUE,OR($AA8="Concerta",$AA8="OROS"),$A39&gt;=$AB8), MIN(OROS_factor*($AC8/Poids),22) / (1+EXP(-(($A39-($AB8+4.8))))) *  IF($A39&gt;($AB8+10), EXP(-k_elim*(($A39-($AB8+10)))), 1),0)))</f>
        <v>0</v>
      </c>
      <c r="L39" s="20">
        <f>IF($AA9="IR",IF(AND($AD9=TRUE,$AA9="IR",$A39&gt;=$AB9), (IR_factor*($AC9/Poids)) *  (EXP(-k_elim*($A39-$AB9)) - EXP(-3*($A39-$AB9)))  / (EXP(-k_elim*1.8)-EXP(-3*1.8)),0),IF($AA9="XR",IF(AND($AD9=TRUE,$AA9="XR",$A39&gt;=$AB9), IF($AE9="Jeun",   (XR_factor_fast*($AC9/Poids)) *    (EXP(-0.5*((($A39-($AB9+2))/0.9)^2)) +     EXP(-0.5*((($A39-($AB9+7))/1.1)^2)))    * MAX(EXP(-k_elim*MAX($A39-($AB9+1),0)),0.5),   (XR_factor_fed*($AC9/Poids)) *    (EXP(-0.5*((($A39-($AB9+2))/0.9)^2)) +     EXP(-0.5*((($A39-($AB9+6))/1.1)^2)))    * MAX(EXP(-k_elim*MAX($A39-($AB9+1),0)),0.58) ),0),IF(AND($AD9=TRUE,OR($AA9="Concerta",$AA9="OROS"),$A39&gt;=$AB9), MIN(OROS_factor*($AC9/Poids),22) / (1+EXP(-(($A39-($AB9+4.8))))) *  IF($A39&gt;($AB9+10), EXP(-k_elim*(($A39-($AB9+10)))), 1),0)))</f>
        <v>0</v>
      </c>
      <c r="M39" s="20">
        <f>IF($AA10="IR",IF(AND($AD10=TRUE,$AA10="IR",$A39&gt;=$AB10), (IR_factor*($AC10/Poids)) *  (EXP(-k_elim*($A39-$AB10)) - EXP(-3*($A39-$AB10)))  / (EXP(-k_elim*1.8)-EXP(-3*1.8)),0),IF($AA10="XR",IF(AND($AD10=TRUE,$AA10="XR",$A39&gt;=$AB10), IF($AE10="Jeun",   (XR_factor_fast*($AC10/Poids)) *    (EXP(-0.5*((($A39-($AB10+2))/0.9)^2)) +     EXP(-0.5*((($A39-($AB10+7))/1.1)^2)))    * MAX(EXP(-k_elim*MAX($A39-($AB10+1),0)),0.5),   (XR_factor_fed*($AC10/Poids)) *    (EXP(-0.5*((($A39-($AB10+2))/0.9)^2)) +     EXP(-0.5*((($A39-($AB10+6))/1.1)^2)))    * MAX(EXP(-k_elim*MAX($A39-($AB10+1),0)),0.58) ),0),IF(AND($AD10=TRUE,OR($AA10="Concerta",$AA10="OROS"),$A39&gt;=$AB10), MIN(OROS_factor*($AC10/Poids),22) / (1+EXP(-(($A39-($AB10+4.8))))) *  IF($A39&gt;($AB10+10), EXP(-k_elim*(($A39-($AB10+10)))), 1),0)))</f>
        <v>0</v>
      </c>
      <c r="N39" s="32">
        <f>IF($AA11="IR",IF(AND($AD11=TRUE,$AA11="IR",$A39&gt;=$AB11), (IR_factor*($AC11/Poids)) *  (EXP(-k_elim*($A39-$AB11)) - EXP(-3*($A39-$AB11)))  / (EXP(-k_elim*1.8)-EXP(-3*1.8)),0),IF($AA11="XR",IF(AND($AD11=TRUE,$AA11="XR",$A39&gt;=$AB11), IF($AE11="Jeun",   (XR_factor_fast*($AC11/Poids)) *    (EXP(-0.5*((($A39-($AB11+2))/0.9)^2)) +     EXP(-0.5*((($A39-($AB11+7))/1.1)^2)))    * MAX(EXP(-k_elim*MAX($A39-($AB11+1),0)),0.5),   (XR_factor_fed*($AC11/Poids)) *    (EXP(-0.5*((($A39-($AB11+2))/0.9)^2)) +     EXP(-0.5*((($A39-($AB11+6))/1.1)^2)))    * MAX(EXP(-k_elim*MAX($A39-($AB11+1),0)),0.58) ),0),IF(AND($AD11=TRUE,OR($AA11="Concerta",$AA11="OROS"),$A39&gt;=$AB11), MIN(OROS_factor*($AC11/Poids),22) / (1+EXP(-(($A39-($AB11+4.8))))) *  IF($A39&gt;($AB11+10), EXP(-k_elim*(($A39-($AB11+10)))), 1),0)))</f>
        <v>0</v>
      </c>
      <c r="O39" s="32">
        <f>IF($AA12="IR",IF(AND($AD12=TRUE,$AA12="IR",$A39&gt;=$AB12), (IR_factor*($AC12/Poids)) *  (EXP(-k_elim*($A39-$AB12)) - EXP(-3*($A39-$AB12)))  / (EXP(-k_elim*1.8)-EXP(-3*1.8)),0),IF($AA12="XR",IF(AND($AD12=TRUE,$AA12="XR",$A39&gt;=$AB12), IF($AE12="Jeun",   (XR_factor_fast*($AC12/Poids)) *    (EXP(-0.5*((($A39-($AB12+2))/0.9)^2)) +     EXP(-0.5*((($A39-($AB12+7))/1.1)^2)))    * MAX(EXP(-k_elim*MAX($A39-($AB12+1),0)),0.5),   (XR_factor_fed*($AC12/Poids)) *    (EXP(-0.5*((($A39-($AB12+2))/0.9)^2)) +     EXP(-0.5*((($A39-($AB12+6))/1.1)^2)))    * MAX(EXP(-k_elim*MAX($A39-($AB12+1),0)),0.58) ),0),IF(AND($AD12=TRUE,OR($AA12="Concerta",$AA12="OROS"),$A39&gt;=$AB12), MIN(OROS_factor*($AC12/Poids),22) / (1+EXP(-(($A39-($AB12+4.8))))) *  IF($A39&gt;($AB12+10), EXP(-k_elim*(($A39-($AB12+10)))), 1),0)))</f>
        <v>0</v>
      </c>
      <c r="P39" s="32">
        <f>IF($AA13="IR",IF(AND($AD13=TRUE,$AA13="IR",$A39&gt;=$AB13), (IR_factor*($AC13/Poids)) *  (EXP(-k_elim*($A39-$AB13)) - EXP(-3*($A39-$AB13)))  / (EXP(-k_elim*1.8)-EXP(-3*1.8)),0),IF($AA13="XR",IF(AND($AD13=TRUE,$AA13="XR",$A39&gt;=$AB13), IF($AE13="Jeun",   (XR_factor_fast*($AC13/Poids)) *    (EXP(-0.5*((($A39-($AB13+2))/0.9)^2)) +     EXP(-0.5*((($A39-($AB13+7))/1.1)^2)))    * MAX(EXP(-k_elim*MAX($A39-($AB13+1),0)),0.5),   (XR_factor_fed*($AC13/Poids)) *    (EXP(-0.5*((($A39-($AB13+2))/0.9)^2)) +     EXP(-0.5*((($A39-($AB13+6))/1.1)^2)))    * MAX(EXP(-k_elim*MAX($A39-($AB13+1),0)),0.58) ),0),IF(AND($AD13=TRUE,OR($AA13="Concerta",$AA13="OROS"),$A39&gt;=$AB13), MIN(OROS_factor*($AC13/Poids),22) / (1+EXP(-(($A39-($AB13+4.8))))) *  IF($A39&gt;($AB13+10), EXP(-k_elim*(($A39-($AB13+10)))), 1),0)))</f>
        <v>0</v>
      </c>
      <c r="AO39">
        <v>5</v>
      </c>
    </row>
    <row r="40" spans="1:41">
      <c r="A40" s="17">
        <v>7.8999999999999932</v>
      </c>
      <c r="B40" s="18">
        <f t="shared" si="0"/>
        <v>9.2220874655425629</v>
      </c>
      <c r="C40" s="20">
        <f t="shared" si="1"/>
        <v>0</v>
      </c>
      <c r="D40" s="32">
        <f t="shared" si="2"/>
        <v>0</v>
      </c>
      <c r="E40" s="18">
        <f>IF($AA2="IR",IF(AND($AD2=TRUE,$AA2="IR",$A40&gt;=$AB2), (IR_factor*($AC2/Poids)) *  (EXP(-k_elim*($A40-$AB2)) - EXP(-3*($A40-$AB2)))  / (EXP(-k_elim*1.8)-EXP(-3*1.8)),0),IF($AA2="XR",IF(AND($AD2=TRUE,$AA2="XR",$A40&gt;=$AB2), IF($AE2="Jeun",   (XR_factor_fast*($AC2/Poids)) *    (EXP(-0.5*((($A40-($AB2+2))/0.9)^2)) +     EXP(-0.5*((($A40-($AB2+7))/1.1)^2)))    * MAX(EXP(-k_elim*MAX($A40-($AB2+1),0)),0.5),   (XR_factor_fed*($AC2/Poids)) *    (EXP(-0.5*((($A40-($AB2+2))/0.9)^2)) +     EXP(-0.5*((($A40-($AB2+6))/1.1)^2)))    * MAX(EXP(-k_elim*MAX($A40-($AB2+1),0)),0.58) ),0),IF(AND($AD2=TRUE,OR($AA2="Concerta",$AA2="OROS"),$A40&gt;=$AB2), MIN(OROS_factor*($AC2/Poids),22) / (1+EXP(-(($A40-($AB2+4.8))))) *  IF($A40&gt;($AB2+10), EXP(-k_elim*(($A40-($AB2+10)))), 1),0)))</f>
        <v>9.2220874655425629</v>
      </c>
      <c r="F40" s="18">
        <f>IF($AA3="IR",IF(AND($AD3=TRUE,$AA3="IR",$A40&gt;=$AB3), (IR_factor*($AC3/Poids)) *  (EXP(-k_elim*($A40-$AB3)) - EXP(-3*($A40-$AB3)))  / (EXP(-k_elim*1.8)-EXP(-3*1.8)),0),IF($AA3="XR",IF(AND($AD3=TRUE,$AA3="XR",$A40&gt;=$AB3), IF($AE3="Jeun",   (XR_factor_fast*($AC3/Poids)) *    (EXP(-0.5*((($A40-($AB3+2))/0.9)^2)) +     EXP(-0.5*((($A40-($AB3+7))/1.1)^2)))    * MAX(EXP(-k_elim*MAX($A40-($AB3+1),0)),0.5),   (XR_factor_fed*($AC3/Poids)) *    (EXP(-0.5*((($A40-($AB3+2))/0.9)^2)) +     EXP(-0.5*((($A40-($AB3+6))/1.1)^2)))    * MAX(EXP(-k_elim*MAX($A40-($AB3+1),0)),0.58) ),0),IF(AND($AD3=TRUE,OR($AA3="Concerta",$AA3="OROS"),$A40&gt;=$AB3), MIN(OROS_factor*($AC3/Poids),22) / (1+EXP(-(($A40-($AB3+4.8))))) *  IF($A40&gt;($AB3+10), EXP(-k_elim*(($A40-($AB3+10)))), 1),0)))</f>
        <v>0</v>
      </c>
      <c r="G40" s="18">
        <f>IF($AA4="IR",IF(AND($AD4=TRUE,$AA4="IR",$A40&gt;=$AB4), (IR_factor*($AC4/Poids)) *  (EXP(-k_elim*($A40-$AB4)) - EXP(-3*($A40-$AB4)))  / (EXP(-k_elim*1.8)-EXP(-3*1.8)),0),IF($AA4="XR",IF(AND($AD4=TRUE,$AA4="XR",$A40&gt;=$AB4), IF($AE4="Jeun",   (XR_factor_fast*($AC4/Poids)) *    (EXP(-0.5*((($A40-($AB4+2))/0.9)^2)) +     EXP(-0.5*((($A40-($AB4+7))/1.1)^2)))    * MAX(EXP(-k_elim*MAX($A40-($AB4+1),0)),0.5),   (XR_factor_fed*($AC4/Poids)) *    (EXP(-0.5*((($A40-($AB4+2))/0.9)^2)) +     EXP(-0.5*((($A40-($AB4+6))/1.1)^2)))    * MAX(EXP(-k_elim*MAX($A40-($AB4+1),0)),0.58) ),0),IF(AND($AD4=TRUE,OR($AA4="Concerta",$AA4="OROS"),$A40&gt;=$AB4), MIN(OROS_factor*($AC4/Poids),22) / (1+EXP(-(($A40-($AB4+4.8))))) *  IF($A40&gt;($AB4+10), EXP(-k_elim*(($A40-($AB4+10)))), 1),0)))</f>
        <v>0</v>
      </c>
      <c r="H40" s="18">
        <f>IF($AA5="IR",IF(AND($AD5=TRUE,$AA5="IR",$A40&gt;=$AB5), (IR_factor*($AC5/Poids)) *  (EXP(-k_elim*($A40-$AB5)) - EXP(-3*($A40-$AB5)))  / (EXP(-k_elim*1.8)-EXP(-3*1.8)),0),IF($AA5="XR",IF(AND($AD5=TRUE,$AA5="XR",$A40&gt;=$AB5), IF($AE5="Jeun",   (XR_factor_fast*($AC5/Poids)) *    (EXP(-0.5*((($A40-($AB5+2))/0.9)^2)) +     EXP(-0.5*((($A40-($AB5+7))/1.1)^2)))    * MAX(EXP(-k_elim*MAX($A40-($AB5+1),0)),0.5),   (XR_factor_fed*($AC5/Poids)) *    (EXP(-0.5*((($A40-($AB5+2))/0.9)^2)) +     EXP(-0.5*((($A40-($AB5+6))/1.1)^2)))    * MAX(EXP(-k_elim*MAX($A40-($AB5+1),0)),0.58) ),0),IF(AND($AD5=TRUE,OR($AA5="Concerta",$AA5="OROS"),$A40&gt;=$AB5), MIN(OROS_factor*($AC5/Poids),22) / (1+EXP(-(($A40-($AB5+4.8))))) *  IF($A40&gt;($AB5+10), EXP(-k_elim*(($A40-($AB5+10)))), 1),0)))</f>
        <v>0</v>
      </c>
      <c r="I40" s="20">
        <f>IF($AA6="IR",IF(AND($AD6=TRUE,$AA6="IR",$A40&gt;=$AB6), (IR_factor*($AC6/Poids)) *  (EXP(-k_elim*($A40-$AB6)) - EXP(-3*($A40-$AB6)))  / (EXP(-k_elim*1.8)-EXP(-3*1.8)),0),IF($AA6="XR",IF(AND($AD6=TRUE,$AA6="XR",$A40&gt;=$AB6), IF($AE6="Jeun",   (XR_factor_fast*($AC6/Poids)) *    (EXP(-0.5*((($A40-($AB6+2))/0.9)^2)) +     EXP(-0.5*((($A40-($AB6+7))/1.1)^2)))    * MAX(EXP(-k_elim*MAX($A40-($AB6+1),0)),0.5),   (XR_factor_fed*($AC6/Poids)) *    (EXP(-0.5*((($A40-($AB6+2))/0.9)^2)) +     EXP(-0.5*((($A40-($AB6+6))/1.1)^2)))    * MAX(EXP(-k_elim*MAX($A40-($AB6+1),0)),0.58) ),0),IF(AND($AD6=TRUE,OR($AA6="Concerta",$AA6="OROS"),$A40&gt;=$AB6), MIN(OROS_factor*($AC6/Poids),22) / (1+EXP(-(($A40-($AB6+4.8))))) *  IF($A40&gt;($AB6+10), EXP(-k_elim*(($A40-($AB6+10)))), 1),0)))</f>
        <v>0</v>
      </c>
      <c r="J40" s="20">
        <f>IF($AA7="IR",IF(AND($AD7=TRUE,$AA7="IR",$A40&gt;=$AB7), (IR_factor*($AC7/Poids)) *  (EXP(-k_elim*($A40-$AB7)) - EXP(-3*($A40-$AB7)))  / (EXP(-k_elim*1.8)-EXP(-3*1.8)),0),IF($AA7="XR",IF(AND($AD7=TRUE,$AA7="XR",$A40&gt;=$AB7), IF($AE7="Jeun",   (XR_factor_fast*($AC7/Poids)) *    (EXP(-0.5*((($A40-($AB7+2))/0.9)^2)) +     EXP(-0.5*((($A40-($AB7+7))/1.1)^2)))    * MAX(EXP(-k_elim*MAX($A40-($AB7+1),0)),0.5),   (XR_factor_fed*($AC7/Poids)) *    (EXP(-0.5*((($A40-($AB7+2))/0.9)^2)) +     EXP(-0.5*((($A40-($AB7+6))/1.1)^2)))    * MAX(EXP(-k_elim*MAX($A40-($AB7+1),0)),0.58) ),0),IF(AND($AD7=TRUE,OR($AA7="Concerta",$AA7="OROS"),$A40&gt;=$AB7), MIN(OROS_factor*($AC7/Poids),22) / (1+EXP(-(($A40-($AB7+4.8))))) *  IF($A40&gt;($AB7+10), EXP(-k_elim*(($A40-($AB7+10)))), 1),0)))</f>
        <v>0</v>
      </c>
      <c r="K40" s="20">
        <f>IF($AA8="IR",IF(AND($AD8=TRUE,$AA8="IR",$A40&gt;=$AB8), (IR_factor*($AC8/Poids)) *  (EXP(-k_elim*($A40-$AB8)) - EXP(-3*($A40-$AB8)))  / (EXP(-k_elim*1.8)-EXP(-3*1.8)),0),IF($AA8="XR",IF(AND($AD8=TRUE,$AA8="XR",$A40&gt;=$AB8), IF($AE8="Jeun",   (XR_factor_fast*($AC8/Poids)) *    (EXP(-0.5*((($A40-($AB8+2))/0.9)^2)) +     EXP(-0.5*((($A40-($AB8+7))/1.1)^2)))    * MAX(EXP(-k_elim*MAX($A40-($AB8+1),0)),0.5),   (XR_factor_fed*($AC8/Poids)) *    (EXP(-0.5*((($A40-($AB8+2))/0.9)^2)) +     EXP(-0.5*((($A40-($AB8+6))/1.1)^2)))    * MAX(EXP(-k_elim*MAX($A40-($AB8+1),0)),0.58) ),0),IF(AND($AD8=TRUE,OR($AA8="Concerta",$AA8="OROS"),$A40&gt;=$AB8), MIN(OROS_factor*($AC8/Poids),22) / (1+EXP(-(($A40-($AB8+4.8))))) *  IF($A40&gt;($AB8+10), EXP(-k_elim*(($A40-($AB8+10)))), 1),0)))</f>
        <v>0</v>
      </c>
      <c r="L40" s="20">
        <f>IF($AA9="IR",IF(AND($AD9=TRUE,$AA9="IR",$A40&gt;=$AB9), (IR_factor*($AC9/Poids)) *  (EXP(-k_elim*($A40-$AB9)) - EXP(-3*($A40-$AB9)))  / (EXP(-k_elim*1.8)-EXP(-3*1.8)),0),IF($AA9="XR",IF(AND($AD9=TRUE,$AA9="XR",$A40&gt;=$AB9), IF($AE9="Jeun",   (XR_factor_fast*($AC9/Poids)) *    (EXP(-0.5*((($A40-($AB9+2))/0.9)^2)) +     EXP(-0.5*((($A40-($AB9+7))/1.1)^2)))    * MAX(EXP(-k_elim*MAX($A40-($AB9+1),0)),0.5),   (XR_factor_fed*($AC9/Poids)) *    (EXP(-0.5*((($A40-($AB9+2))/0.9)^2)) +     EXP(-0.5*((($A40-($AB9+6))/1.1)^2)))    * MAX(EXP(-k_elim*MAX($A40-($AB9+1),0)),0.58) ),0),IF(AND($AD9=TRUE,OR($AA9="Concerta",$AA9="OROS"),$A40&gt;=$AB9), MIN(OROS_factor*($AC9/Poids),22) / (1+EXP(-(($A40-($AB9+4.8))))) *  IF($A40&gt;($AB9+10), EXP(-k_elim*(($A40-($AB9+10)))), 1),0)))</f>
        <v>0</v>
      </c>
      <c r="M40" s="20">
        <f>IF($AA10="IR",IF(AND($AD10=TRUE,$AA10="IR",$A40&gt;=$AB10), (IR_factor*($AC10/Poids)) *  (EXP(-k_elim*($A40-$AB10)) - EXP(-3*($A40-$AB10)))  / (EXP(-k_elim*1.8)-EXP(-3*1.8)),0),IF($AA10="XR",IF(AND($AD10=TRUE,$AA10="XR",$A40&gt;=$AB10), IF($AE10="Jeun",   (XR_factor_fast*($AC10/Poids)) *    (EXP(-0.5*((($A40-($AB10+2))/0.9)^2)) +     EXP(-0.5*((($A40-($AB10+7))/1.1)^2)))    * MAX(EXP(-k_elim*MAX($A40-($AB10+1),0)),0.5),   (XR_factor_fed*($AC10/Poids)) *    (EXP(-0.5*((($A40-($AB10+2))/0.9)^2)) +     EXP(-0.5*((($A40-($AB10+6))/1.1)^2)))    * MAX(EXP(-k_elim*MAX($A40-($AB10+1),0)),0.58) ),0),IF(AND($AD10=TRUE,OR($AA10="Concerta",$AA10="OROS"),$A40&gt;=$AB10), MIN(OROS_factor*($AC10/Poids),22) / (1+EXP(-(($A40-($AB10+4.8))))) *  IF($A40&gt;($AB10+10), EXP(-k_elim*(($A40-($AB10+10)))), 1),0)))</f>
        <v>0</v>
      </c>
      <c r="N40" s="32">
        <f>IF($AA11="IR",IF(AND($AD11=TRUE,$AA11="IR",$A40&gt;=$AB11), (IR_factor*($AC11/Poids)) *  (EXP(-k_elim*($A40-$AB11)) - EXP(-3*($A40-$AB11)))  / (EXP(-k_elim*1.8)-EXP(-3*1.8)),0),IF($AA11="XR",IF(AND($AD11=TRUE,$AA11="XR",$A40&gt;=$AB11), IF($AE11="Jeun",   (XR_factor_fast*($AC11/Poids)) *    (EXP(-0.5*((($A40-($AB11+2))/0.9)^2)) +     EXP(-0.5*((($A40-($AB11+7))/1.1)^2)))    * MAX(EXP(-k_elim*MAX($A40-($AB11+1),0)),0.5),   (XR_factor_fed*($AC11/Poids)) *    (EXP(-0.5*((($A40-($AB11+2))/0.9)^2)) +     EXP(-0.5*((($A40-($AB11+6))/1.1)^2)))    * MAX(EXP(-k_elim*MAX($A40-($AB11+1),0)),0.58) ),0),IF(AND($AD11=TRUE,OR($AA11="Concerta",$AA11="OROS"),$A40&gt;=$AB11), MIN(OROS_factor*($AC11/Poids),22) / (1+EXP(-(($A40-($AB11+4.8))))) *  IF($A40&gt;($AB11+10), EXP(-k_elim*(($A40-($AB11+10)))), 1),0)))</f>
        <v>0</v>
      </c>
      <c r="O40" s="32">
        <f>IF($AA12="IR",IF(AND($AD12=TRUE,$AA12="IR",$A40&gt;=$AB12), (IR_factor*($AC12/Poids)) *  (EXP(-k_elim*($A40-$AB12)) - EXP(-3*($A40-$AB12)))  / (EXP(-k_elim*1.8)-EXP(-3*1.8)),0),IF($AA12="XR",IF(AND($AD12=TRUE,$AA12="XR",$A40&gt;=$AB12), IF($AE12="Jeun",   (XR_factor_fast*($AC12/Poids)) *    (EXP(-0.5*((($A40-($AB12+2))/0.9)^2)) +     EXP(-0.5*((($A40-($AB12+7))/1.1)^2)))    * MAX(EXP(-k_elim*MAX($A40-($AB12+1),0)),0.5),   (XR_factor_fed*($AC12/Poids)) *    (EXP(-0.5*((($A40-($AB12+2))/0.9)^2)) +     EXP(-0.5*((($A40-($AB12+6))/1.1)^2)))    * MAX(EXP(-k_elim*MAX($A40-($AB12+1),0)),0.58) ),0),IF(AND($AD12=TRUE,OR($AA12="Concerta",$AA12="OROS"),$A40&gt;=$AB12), MIN(OROS_factor*($AC12/Poids),22) / (1+EXP(-(($A40-($AB12+4.8))))) *  IF($A40&gt;($AB12+10), EXP(-k_elim*(($A40-($AB12+10)))), 1),0)))</f>
        <v>0</v>
      </c>
      <c r="P40" s="32">
        <f>IF($AA13="IR",IF(AND($AD13=TRUE,$AA13="IR",$A40&gt;=$AB13), (IR_factor*($AC13/Poids)) *  (EXP(-k_elim*($A40-$AB13)) - EXP(-3*($A40-$AB13)))  / (EXP(-k_elim*1.8)-EXP(-3*1.8)),0),IF($AA13="XR",IF(AND($AD13=TRUE,$AA13="XR",$A40&gt;=$AB13), IF($AE13="Jeun",   (XR_factor_fast*($AC13/Poids)) *    (EXP(-0.5*((($A40-($AB13+2))/0.9)^2)) +     EXP(-0.5*((($A40-($AB13+7))/1.1)^2)))    * MAX(EXP(-k_elim*MAX($A40-($AB13+1),0)),0.5),   (XR_factor_fed*($AC13/Poids)) *    (EXP(-0.5*((($A40-($AB13+2))/0.9)^2)) +     EXP(-0.5*((($A40-($AB13+6))/1.1)^2)))    * MAX(EXP(-k_elim*MAX($A40-($AB13+1),0)),0.58) ),0),IF(AND($AD13=TRUE,OR($AA13="Concerta",$AA13="OROS"),$A40&gt;=$AB13), MIN(OROS_factor*($AC13/Poids),22) / (1+EXP(-(($A40-($AB13+4.8))))) *  IF($A40&gt;($AB13+10), EXP(-k_elim*(($A40-($AB13+10)))), 1),0)))</f>
        <v>0</v>
      </c>
      <c r="AO40">
        <v>5</v>
      </c>
    </row>
    <row r="41" spans="1:41">
      <c r="A41" s="17">
        <v>7.9499999999999931</v>
      </c>
      <c r="B41" s="18">
        <f t="shared" si="0"/>
        <v>9.2160076648177842</v>
      </c>
      <c r="C41" s="20">
        <f t="shared" si="1"/>
        <v>0</v>
      </c>
      <c r="D41" s="32">
        <f t="shared" si="2"/>
        <v>0</v>
      </c>
      <c r="E41" s="18">
        <f>IF($AA2="IR",IF(AND($AD2=TRUE,$AA2="IR",$A41&gt;=$AB2), (IR_factor*($AC2/Poids)) *  (EXP(-k_elim*($A41-$AB2)) - EXP(-3*($A41-$AB2)))  / (EXP(-k_elim*1.8)-EXP(-3*1.8)),0),IF($AA2="XR",IF(AND($AD2=TRUE,$AA2="XR",$A41&gt;=$AB2), IF($AE2="Jeun",   (XR_factor_fast*($AC2/Poids)) *    (EXP(-0.5*((($A41-($AB2+2))/0.9)^2)) +     EXP(-0.5*((($A41-($AB2+7))/1.1)^2)))    * MAX(EXP(-k_elim*MAX($A41-($AB2+1),0)),0.5),   (XR_factor_fed*($AC2/Poids)) *    (EXP(-0.5*((($A41-($AB2+2))/0.9)^2)) +     EXP(-0.5*((($A41-($AB2+6))/1.1)^2)))    * MAX(EXP(-k_elim*MAX($A41-($AB2+1),0)),0.58) ),0),IF(AND($AD2=TRUE,OR($AA2="Concerta",$AA2="OROS"),$A41&gt;=$AB2), MIN(OROS_factor*($AC2/Poids),22) / (1+EXP(-(($A41-($AB2+4.8))))) *  IF($A41&gt;($AB2+10), EXP(-k_elim*(($A41-($AB2+10)))), 1),0)))</f>
        <v>9.2160076648177842</v>
      </c>
      <c r="F41" s="18">
        <f>IF($AA3="IR",IF(AND($AD3=TRUE,$AA3="IR",$A41&gt;=$AB3), (IR_factor*($AC3/Poids)) *  (EXP(-k_elim*($A41-$AB3)) - EXP(-3*($A41-$AB3)))  / (EXP(-k_elim*1.8)-EXP(-3*1.8)),0),IF($AA3="XR",IF(AND($AD3=TRUE,$AA3="XR",$A41&gt;=$AB3), IF($AE3="Jeun",   (XR_factor_fast*($AC3/Poids)) *    (EXP(-0.5*((($A41-($AB3+2))/0.9)^2)) +     EXP(-0.5*((($A41-($AB3+7))/1.1)^2)))    * MAX(EXP(-k_elim*MAX($A41-($AB3+1),0)),0.5),   (XR_factor_fed*($AC3/Poids)) *    (EXP(-0.5*((($A41-($AB3+2))/0.9)^2)) +     EXP(-0.5*((($A41-($AB3+6))/1.1)^2)))    * MAX(EXP(-k_elim*MAX($A41-($AB3+1),0)),0.58) ),0),IF(AND($AD3=TRUE,OR($AA3="Concerta",$AA3="OROS"),$A41&gt;=$AB3), MIN(OROS_factor*($AC3/Poids),22) / (1+EXP(-(($A41-($AB3+4.8))))) *  IF($A41&gt;($AB3+10), EXP(-k_elim*(($A41-($AB3+10)))), 1),0)))</f>
        <v>0</v>
      </c>
      <c r="G41" s="18">
        <f>IF($AA4="IR",IF(AND($AD4=TRUE,$AA4="IR",$A41&gt;=$AB4), (IR_factor*($AC4/Poids)) *  (EXP(-k_elim*($A41-$AB4)) - EXP(-3*($A41-$AB4)))  / (EXP(-k_elim*1.8)-EXP(-3*1.8)),0),IF($AA4="XR",IF(AND($AD4=TRUE,$AA4="XR",$A41&gt;=$AB4), IF($AE4="Jeun",   (XR_factor_fast*($AC4/Poids)) *    (EXP(-0.5*((($A41-($AB4+2))/0.9)^2)) +     EXP(-0.5*((($A41-($AB4+7))/1.1)^2)))    * MAX(EXP(-k_elim*MAX($A41-($AB4+1),0)),0.5),   (XR_factor_fed*($AC4/Poids)) *    (EXP(-0.5*((($A41-($AB4+2))/0.9)^2)) +     EXP(-0.5*((($A41-($AB4+6))/1.1)^2)))    * MAX(EXP(-k_elim*MAX($A41-($AB4+1),0)),0.58) ),0),IF(AND($AD4=TRUE,OR($AA4="Concerta",$AA4="OROS"),$A41&gt;=$AB4), MIN(OROS_factor*($AC4/Poids),22) / (1+EXP(-(($A41-($AB4+4.8))))) *  IF($A41&gt;($AB4+10), EXP(-k_elim*(($A41-($AB4+10)))), 1),0)))</f>
        <v>0</v>
      </c>
      <c r="H41" s="18">
        <f>IF($AA5="IR",IF(AND($AD5=TRUE,$AA5="IR",$A41&gt;=$AB5), (IR_factor*($AC5/Poids)) *  (EXP(-k_elim*($A41-$AB5)) - EXP(-3*($A41-$AB5)))  / (EXP(-k_elim*1.8)-EXP(-3*1.8)),0),IF($AA5="XR",IF(AND($AD5=TRUE,$AA5="XR",$A41&gt;=$AB5), IF($AE5="Jeun",   (XR_factor_fast*($AC5/Poids)) *    (EXP(-0.5*((($A41-($AB5+2))/0.9)^2)) +     EXP(-0.5*((($A41-($AB5+7))/1.1)^2)))    * MAX(EXP(-k_elim*MAX($A41-($AB5+1),0)),0.5),   (XR_factor_fed*($AC5/Poids)) *    (EXP(-0.5*((($A41-($AB5+2))/0.9)^2)) +     EXP(-0.5*((($A41-($AB5+6))/1.1)^2)))    * MAX(EXP(-k_elim*MAX($A41-($AB5+1),0)),0.58) ),0),IF(AND($AD5=TRUE,OR($AA5="Concerta",$AA5="OROS"),$A41&gt;=$AB5), MIN(OROS_factor*($AC5/Poids),22) / (1+EXP(-(($A41-($AB5+4.8))))) *  IF($A41&gt;($AB5+10), EXP(-k_elim*(($A41-($AB5+10)))), 1),0)))</f>
        <v>0</v>
      </c>
      <c r="I41" s="20">
        <f>IF($AA6="IR",IF(AND($AD6=TRUE,$AA6="IR",$A41&gt;=$AB6), (IR_factor*($AC6/Poids)) *  (EXP(-k_elim*($A41-$AB6)) - EXP(-3*($A41-$AB6)))  / (EXP(-k_elim*1.8)-EXP(-3*1.8)),0),IF($AA6="XR",IF(AND($AD6=TRUE,$AA6="XR",$A41&gt;=$AB6), IF($AE6="Jeun",   (XR_factor_fast*($AC6/Poids)) *    (EXP(-0.5*((($A41-($AB6+2))/0.9)^2)) +     EXP(-0.5*((($A41-($AB6+7))/1.1)^2)))    * MAX(EXP(-k_elim*MAX($A41-($AB6+1),0)),0.5),   (XR_factor_fed*($AC6/Poids)) *    (EXP(-0.5*((($A41-($AB6+2))/0.9)^2)) +     EXP(-0.5*((($A41-($AB6+6))/1.1)^2)))    * MAX(EXP(-k_elim*MAX($A41-($AB6+1),0)),0.58) ),0),IF(AND($AD6=TRUE,OR($AA6="Concerta",$AA6="OROS"),$A41&gt;=$AB6), MIN(OROS_factor*($AC6/Poids),22) / (1+EXP(-(($A41-($AB6+4.8))))) *  IF($A41&gt;($AB6+10), EXP(-k_elim*(($A41-($AB6+10)))), 1),0)))</f>
        <v>0</v>
      </c>
      <c r="J41" s="20">
        <f>IF($AA7="IR",IF(AND($AD7=TRUE,$AA7="IR",$A41&gt;=$AB7), (IR_factor*($AC7/Poids)) *  (EXP(-k_elim*($A41-$AB7)) - EXP(-3*($A41-$AB7)))  / (EXP(-k_elim*1.8)-EXP(-3*1.8)),0),IF($AA7="XR",IF(AND($AD7=TRUE,$AA7="XR",$A41&gt;=$AB7), IF($AE7="Jeun",   (XR_factor_fast*($AC7/Poids)) *    (EXP(-0.5*((($A41-($AB7+2))/0.9)^2)) +     EXP(-0.5*((($A41-($AB7+7))/1.1)^2)))    * MAX(EXP(-k_elim*MAX($A41-($AB7+1),0)),0.5),   (XR_factor_fed*($AC7/Poids)) *    (EXP(-0.5*((($A41-($AB7+2))/0.9)^2)) +     EXP(-0.5*((($A41-($AB7+6))/1.1)^2)))    * MAX(EXP(-k_elim*MAX($A41-($AB7+1),0)),0.58) ),0),IF(AND($AD7=TRUE,OR($AA7="Concerta",$AA7="OROS"),$A41&gt;=$AB7), MIN(OROS_factor*($AC7/Poids),22) / (1+EXP(-(($A41-($AB7+4.8))))) *  IF($A41&gt;($AB7+10), EXP(-k_elim*(($A41-($AB7+10)))), 1),0)))</f>
        <v>0</v>
      </c>
      <c r="K41" s="20">
        <f>IF($AA8="IR",IF(AND($AD8=TRUE,$AA8="IR",$A41&gt;=$AB8), (IR_factor*($AC8/Poids)) *  (EXP(-k_elim*($A41-$AB8)) - EXP(-3*($A41-$AB8)))  / (EXP(-k_elim*1.8)-EXP(-3*1.8)),0),IF($AA8="XR",IF(AND($AD8=TRUE,$AA8="XR",$A41&gt;=$AB8), IF($AE8="Jeun",   (XR_factor_fast*($AC8/Poids)) *    (EXP(-0.5*((($A41-($AB8+2))/0.9)^2)) +     EXP(-0.5*((($A41-($AB8+7))/1.1)^2)))    * MAX(EXP(-k_elim*MAX($A41-($AB8+1),0)),0.5),   (XR_factor_fed*($AC8/Poids)) *    (EXP(-0.5*((($A41-($AB8+2))/0.9)^2)) +     EXP(-0.5*((($A41-($AB8+6))/1.1)^2)))    * MAX(EXP(-k_elim*MAX($A41-($AB8+1),0)),0.58) ),0),IF(AND($AD8=TRUE,OR($AA8="Concerta",$AA8="OROS"),$A41&gt;=$AB8), MIN(OROS_factor*($AC8/Poids),22) / (1+EXP(-(($A41-($AB8+4.8))))) *  IF($A41&gt;($AB8+10), EXP(-k_elim*(($A41-($AB8+10)))), 1),0)))</f>
        <v>0</v>
      </c>
      <c r="L41" s="20">
        <f>IF($AA9="IR",IF(AND($AD9=TRUE,$AA9="IR",$A41&gt;=$AB9), (IR_factor*($AC9/Poids)) *  (EXP(-k_elim*($A41-$AB9)) - EXP(-3*($A41-$AB9)))  / (EXP(-k_elim*1.8)-EXP(-3*1.8)),0),IF($AA9="XR",IF(AND($AD9=TRUE,$AA9="XR",$A41&gt;=$AB9), IF($AE9="Jeun",   (XR_factor_fast*($AC9/Poids)) *    (EXP(-0.5*((($A41-($AB9+2))/0.9)^2)) +     EXP(-0.5*((($A41-($AB9+7))/1.1)^2)))    * MAX(EXP(-k_elim*MAX($A41-($AB9+1),0)),0.5),   (XR_factor_fed*($AC9/Poids)) *    (EXP(-0.5*((($A41-($AB9+2))/0.9)^2)) +     EXP(-0.5*((($A41-($AB9+6))/1.1)^2)))    * MAX(EXP(-k_elim*MAX($A41-($AB9+1),0)),0.58) ),0),IF(AND($AD9=TRUE,OR($AA9="Concerta",$AA9="OROS"),$A41&gt;=$AB9), MIN(OROS_factor*($AC9/Poids),22) / (1+EXP(-(($A41-($AB9+4.8))))) *  IF($A41&gt;($AB9+10), EXP(-k_elim*(($A41-($AB9+10)))), 1),0)))</f>
        <v>0</v>
      </c>
      <c r="M41" s="20">
        <f>IF($AA10="IR",IF(AND($AD10=TRUE,$AA10="IR",$A41&gt;=$AB10), (IR_factor*($AC10/Poids)) *  (EXP(-k_elim*($A41-$AB10)) - EXP(-3*($A41-$AB10)))  / (EXP(-k_elim*1.8)-EXP(-3*1.8)),0),IF($AA10="XR",IF(AND($AD10=TRUE,$AA10="XR",$A41&gt;=$AB10), IF($AE10="Jeun",   (XR_factor_fast*($AC10/Poids)) *    (EXP(-0.5*((($A41-($AB10+2))/0.9)^2)) +     EXP(-0.5*((($A41-($AB10+7))/1.1)^2)))    * MAX(EXP(-k_elim*MAX($A41-($AB10+1),0)),0.5),   (XR_factor_fed*($AC10/Poids)) *    (EXP(-0.5*((($A41-($AB10+2))/0.9)^2)) +     EXP(-0.5*((($A41-($AB10+6))/1.1)^2)))    * MAX(EXP(-k_elim*MAX($A41-($AB10+1),0)),0.58) ),0),IF(AND($AD10=TRUE,OR($AA10="Concerta",$AA10="OROS"),$A41&gt;=$AB10), MIN(OROS_factor*($AC10/Poids),22) / (1+EXP(-(($A41-($AB10+4.8))))) *  IF($A41&gt;($AB10+10), EXP(-k_elim*(($A41-($AB10+10)))), 1),0)))</f>
        <v>0</v>
      </c>
      <c r="N41" s="32">
        <f>IF($AA11="IR",IF(AND($AD11=TRUE,$AA11="IR",$A41&gt;=$AB11), (IR_factor*($AC11/Poids)) *  (EXP(-k_elim*($A41-$AB11)) - EXP(-3*($A41-$AB11)))  / (EXP(-k_elim*1.8)-EXP(-3*1.8)),0),IF($AA11="XR",IF(AND($AD11=TRUE,$AA11="XR",$A41&gt;=$AB11), IF($AE11="Jeun",   (XR_factor_fast*($AC11/Poids)) *    (EXP(-0.5*((($A41-($AB11+2))/0.9)^2)) +     EXP(-0.5*((($A41-($AB11+7))/1.1)^2)))    * MAX(EXP(-k_elim*MAX($A41-($AB11+1),0)),0.5),   (XR_factor_fed*($AC11/Poids)) *    (EXP(-0.5*((($A41-($AB11+2))/0.9)^2)) +     EXP(-0.5*((($A41-($AB11+6))/1.1)^2)))    * MAX(EXP(-k_elim*MAX($A41-($AB11+1),0)),0.58) ),0),IF(AND($AD11=TRUE,OR($AA11="Concerta",$AA11="OROS"),$A41&gt;=$AB11), MIN(OROS_factor*($AC11/Poids),22) / (1+EXP(-(($A41-($AB11+4.8))))) *  IF($A41&gt;($AB11+10), EXP(-k_elim*(($A41-($AB11+10)))), 1),0)))</f>
        <v>0</v>
      </c>
      <c r="O41" s="32">
        <f>IF($AA12="IR",IF(AND($AD12=TRUE,$AA12="IR",$A41&gt;=$AB12), (IR_factor*($AC12/Poids)) *  (EXP(-k_elim*($A41-$AB12)) - EXP(-3*($A41-$AB12)))  / (EXP(-k_elim*1.8)-EXP(-3*1.8)),0),IF($AA12="XR",IF(AND($AD12=TRUE,$AA12="XR",$A41&gt;=$AB12), IF($AE12="Jeun",   (XR_factor_fast*($AC12/Poids)) *    (EXP(-0.5*((($A41-($AB12+2))/0.9)^2)) +     EXP(-0.5*((($A41-($AB12+7))/1.1)^2)))    * MAX(EXP(-k_elim*MAX($A41-($AB12+1),0)),0.5),   (XR_factor_fed*($AC12/Poids)) *    (EXP(-0.5*((($A41-($AB12+2))/0.9)^2)) +     EXP(-0.5*((($A41-($AB12+6))/1.1)^2)))    * MAX(EXP(-k_elim*MAX($A41-($AB12+1),0)),0.58) ),0),IF(AND($AD12=TRUE,OR($AA12="Concerta",$AA12="OROS"),$A41&gt;=$AB12), MIN(OROS_factor*($AC12/Poids),22) / (1+EXP(-(($A41-($AB12+4.8))))) *  IF($A41&gt;($AB12+10), EXP(-k_elim*(($A41-($AB12+10)))), 1),0)))</f>
        <v>0</v>
      </c>
      <c r="P41" s="32">
        <f>IF($AA13="IR",IF(AND($AD13=TRUE,$AA13="IR",$A41&gt;=$AB13), (IR_factor*($AC13/Poids)) *  (EXP(-k_elim*($A41-$AB13)) - EXP(-3*($A41-$AB13)))  / (EXP(-k_elim*1.8)-EXP(-3*1.8)),0),IF($AA13="XR",IF(AND($AD13=TRUE,$AA13="XR",$A41&gt;=$AB13), IF($AE13="Jeun",   (XR_factor_fast*($AC13/Poids)) *    (EXP(-0.5*((($A41-($AB13+2))/0.9)^2)) +     EXP(-0.5*((($A41-($AB13+7))/1.1)^2)))    * MAX(EXP(-k_elim*MAX($A41-($AB13+1),0)),0.5),   (XR_factor_fed*($AC13/Poids)) *    (EXP(-0.5*((($A41-($AB13+2))/0.9)^2)) +     EXP(-0.5*((($A41-($AB13+6))/1.1)^2)))    * MAX(EXP(-k_elim*MAX($A41-($AB13+1),0)),0.58) ),0),IF(AND($AD13=TRUE,OR($AA13="Concerta",$AA13="OROS"),$A41&gt;=$AB13), MIN(OROS_factor*($AC13/Poids),22) / (1+EXP(-(($A41-($AB13+4.8))))) *  IF($A41&gt;($AB13+10), EXP(-k_elim*(($A41-($AB13+10)))), 1),0)))</f>
        <v>0</v>
      </c>
      <c r="AO41">
        <v>5</v>
      </c>
    </row>
    <row r="42" spans="1:41">
      <c r="A42" s="17">
        <v>7.9999999999999929</v>
      </c>
      <c r="B42" s="18">
        <f t="shared" si="0"/>
        <v>9.1950476719656589</v>
      </c>
      <c r="C42" s="20">
        <f t="shared" si="1"/>
        <v>0</v>
      </c>
      <c r="D42" s="32">
        <f t="shared" si="2"/>
        <v>0</v>
      </c>
      <c r="E42" s="18">
        <f>IF($AA2="IR",IF(AND($AD2=TRUE,$AA2="IR",$A42&gt;=$AB2), (IR_factor*($AC2/Poids)) *  (EXP(-k_elim*($A42-$AB2)) - EXP(-3*($A42-$AB2)))  / (EXP(-k_elim*1.8)-EXP(-3*1.8)),0),IF($AA2="XR",IF(AND($AD2=TRUE,$AA2="XR",$A42&gt;=$AB2), IF($AE2="Jeun",   (XR_factor_fast*($AC2/Poids)) *    (EXP(-0.5*((($A42-($AB2+2))/0.9)^2)) +     EXP(-0.5*((($A42-($AB2+7))/1.1)^2)))    * MAX(EXP(-k_elim*MAX($A42-($AB2+1),0)),0.5),   (XR_factor_fed*($AC2/Poids)) *    (EXP(-0.5*((($A42-($AB2+2))/0.9)^2)) +     EXP(-0.5*((($A42-($AB2+6))/1.1)^2)))    * MAX(EXP(-k_elim*MAX($A42-($AB2+1),0)),0.58) ),0),IF(AND($AD2=TRUE,OR($AA2="Concerta",$AA2="OROS"),$A42&gt;=$AB2), MIN(OROS_factor*($AC2/Poids),22) / (1+EXP(-(($A42-($AB2+4.8))))) *  IF($A42&gt;($AB2+10), EXP(-k_elim*(($A42-($AB2+10)))), 1),0)))</f>
        <v>9.1950476719656589</v>
      </c>
      <c r="F42" s="18">
        <f>IF($AA3="IR",IF(AND($AD3=TRUE,$AA3="IR",$A42&gt;=$AB3), (IR_factor*($AC3/Poids)) *  (EXP(-k_elim*($A42-$AB3)) - EXP(-3*($A42-$AB3)))  / (EXP(-k_elim*1.8)-EXP(-3*1.8)),0),IF($AA3="XR",IF(AND($AD3=TRUE,$AA3="XR",$A42&gt;=$AB3), IF($AE3="Jeun",   (XR_factor_fast*($AC3/Poids)) *    (EXP(-0.5*((($A42-($AB3+2))/0.9)^2)) +     EXP(-0.5*((($A42-($AB3+7))/1.1)^2)))    * MAX(EXP(-k_elim*MAX($A42-($AB3+1),0)),0.5),   (XR_factor_fed*($AC3/Poids)) *    (EXP(-0.5*((($A42-($AB3+2))/0.9)^2)) +     EXP(-0.5*((($A42-($AB3+6))/1.1)^2)))    * MAX(EXP(-k_elim*MAX($A42-($AB3+1),0)),0.58) ),0),IF(AND($AD3=TRUE,OR($AA3="Concerta",$AA3="OROS"),$A42&gt;=$AB3), MIN(OROS_factor*($AC3/Poids),22) / (1+EXP(-(($A42-($AB3+4.8))))) *  IF($A42&gt;($AB3+10), EXP(-k_elim*(($A42-($AB3+10)))), 1),0)))</f>
        <v>0</v>
      </c>
      <c r="G42" s="18">
        <f>IF($AA4="IR",IF(AND($AD4=TRUE,$AA4="IR",$A42&gt;=$AB4), (IR_factor*($AC4/Poids)) *  (EXP(-k_elim*($A42-$AB4)) - EXP(-3*($A42-$AB4)))  / (EXP(-k_elim*1.8)-EXP(-3*1.8)),0),IF($AA4="XR",IF(AND($AD4=TRUE,$AA4="XR",$A42&gt;=$AB4), IF($AE4="Jeun",   (XR_factor_fast*($AC4/Poids)) *    (EXP(-0.5*((($A42-($AB4+2))/0.9)^2)) +     EXP(-0.5*((($A42-($AB4+7))/1.1)^2)))    * MAX(EXP(-k_elim*MAX($A42-($AB4+1),0)),0.5),   (XR_factor_fed*($AC4/Poids)) *    (EXP(-0.5*((($A42-($AB4+2))/0.9)^2)) +     EXP(-0.5*((($A42-($AB4+6))/1.1)^2)))    * MAX(EXP(-k_elim*MAX($A42-($AB4+1),0)),0.58) ),0),IF(AND($AD4=TRUE,OR($AA4="Concerta",$AA4="OROS"),$A42&gt;=$AB4), MIN(OROS_factor*($AC4/Poids),22) / (1+EXP(-(($A42-($AB4+4.8))))) *  IF($A42&gt;($AB4+10), EXP(-k_elim*(($A42-($AB4+10)))), 1),0)))</f>
        <v>0</v>
      </c>
      <c r="H42" s="18">
        <f>IF($AA5="IR",IF(AND($AD5=TRUE,$AA5="IR",$A42&gt;=$AB5), (IR_factor*($AC5/Poids)) *  (EXP(-k_elim*($A42-$AB5)) - EXP(-3*($A42-$AB5)))  / (EXP(-k_elim*1.8)-EXP(-3*1.8)),0),IF($AA5="XR",IF(AND($AD5=TRUE,$AA5="XR",$A42&gt;=$AB5), IF($AE5="Jeun",   (XR_factor_fast*($AC5/Poids)) *    (EXP(-0.5*((($A42-($AB5+2))/0.9)^2)) +     EXP(-0.5*((($A42-($AB5+7))/1.1)^2)))    * MAX(EXP(-k_elim*MAX($A42-($AB5+1),0)),0.5),   (XR_factor_fed*($AC5/Poids)) *    (EXP(-0.5*((($A42-($AB5+2))/0.9)^2)) +     EXP(-0.5*((($A42-($AB5+6))/1.1)^2)))    * MAX(EXP(-k_elim*MAX($A42-($AB5+1),0)),0.58) ),0),IF(AND($AD5=TRUE,OR($AA5="Concerta",$AA5="OROS"),$A42&gt;=$AB5), MIN(OROS_factor*($AC5/Poids),22) / (1+EXP(-(($A42-($AB5+4.8))))) *  IF($A42&gt;($AB5+10), EXP(-k_elim*(($A42-($AB5+10)))), 1),0)))</f>
        <v>0</v>
      </c>
      <c r="I42" s="20">
        <f>IF($AA6="IR",IF(AND($AD6=TRUE,$AA6="IR",$A42&gt;=$AB6), (IR_factor*($AC6/Poids)) *  (EXP(-k_elim*($A42-$AB6)) - EXP(-3*($A42-$AB6)))  / (EXP(-k_elim*1.8)-EXP(-3*1.8)),0),IF($AA6="XR",IF(AND($AD6=TRUE,$AA6="XR",$A42&gt;=$AB6), IF($AE6="Jeun",   (XR_factor_fast*($AC6/Poids)) *    (EXP(-0.5*((($A42-($AB6+2))/0.9)^2)) +     EXP(-0.5*((($A42-($AB6+7))/1.1)^2)))    * MAX(EXP(-k_elim*MAX($A42-($AB6+1),0)),0.5),   (XR_factor_fed*($AC6/Poids)) *    (EXP(-0.5*((($A42-($AB6+2))/0.9)^2)) +     EXP(-0.5*((($A42-($AB6+6))/1.1)^2)))    * MAX(EXP(-k_elim*MAX($A42-($AB6+1),0)),0.58) ),0),IF(AND($AD6=TRUE,OR($AA6="Concerta",$AA6="OROS"),$A42&gt;=$AB6), MIN(OROS_factor*($AC6/Poids),22) / (1+EXP(-(($A42-($AB6+4.8))))) *  IF($A42&gt;($AB6+10), EXP(-k_elim*(($A42-($AB6+10)))), 1),0)))</f>
        <v>0</v>
      </c>
      <c r="J42" s="20">
        <f>IF($AA7="IR",IF(AND($AD7=TRUE,$AA7="IR",$A42&gt;=$AB7), (IR_factor*($AC7/Poids)) *  (EXP(-k_elim*($A42-$AB7)) - EXP(-3*($A42-$AB7)))  / (EXP(-k_elim*1.8)-EXP(-3*1.8)),0),IF($AA7="XR",IF(AND($AD7=TRUE,$AA7="XR",$A42&gt;=$AB7), IF($AE7="Jeun",   (XR_factor_fast*($AC7/Poids)) *    (EXP(-0.5*((($A42-($AB7+2))/0.9)^2)) +     EXP(-0.5*((($A42-($AB7+7))/1.1)^2)))    * MAX(EXP(-k_elim*MAX($A42-($AB7+1),0)),0.5),   (XR_factor_fed*($AC7/Poids)) *    (EXP(-0.5*((($A42-($AB7+2))/0.9)^2)) +     EXP(-0.5*((($A42-($AB7+6))/1.1)^2)))    * MAX(EXP(-k_elim*MAX($A42-($AB7+1),0)),0.58) ),0),IF(AND($AD7=TRUE,OR($AA7="Concerta",$AA7="OROS"),$A42&gt;=$AB7), MIN(OROS_factor*($AC7/Poids),22) / (1+EXP(-(($A42-($AB7+4.8))))) *  IF($A42&gt;($AB7+10), EXP(-k_elim*(($A42-($AB7+10)))), 1),0)))</f>
        <v>0</v>
      </c>
      <c r="K42" s="20">
        <f>IF($AA8="IR",IF(AND($AD8=TRUE,$AA8="IR",$A42&gt;=$AB8), (IR_factor*($AC8/Poids)) *  (EXP(-k_elim*($A42-$AB8)) - EXP(-3*($A42-$AB8)))  / (EXP(-k_elim*1.8)-EXP(-3*1.8)),0),IF($AA8="XR",IF(AND($AD8=TRUE,$AA8="XR",$A42&gt;=$AB8), IF($AE8="Jeun",   (XR_factor_fast*($AC8/Poids)) *    (EXP(-0.5*((($A42-($AB8+2))/0.9)^2)) +     EXP(-0.5*((($A42-($AB8+7))/1.1)^2)))    * MAX(EXP(-k_elim*MAX($A42-($AB8+1),0)),0.5),   (XR_factor_fed*($AC8/Poids)) *    (EXP(-0.5*((($A42-($AB8+2))/0.9)^2)) +     EXP(-0.5*((($A42-($AB8+6))/1.1)^2)))    * MAX(EXP(-k_elim*MAX($A42-($AB8+1),0)),0.58) ),0),IF(AND($AD8=TRUE,OR($AA8="Concerta",$AA8="OROS"),$A42&gt;=$AB8), MIN(OROS_factor*($AC8/Poids),22) / (1+EXP(-(($A42-($AB8+4.8))))) *  IF($A42&gt;($AB8+10), EXP(-k_elim*(($A42-($AB8+10)))), 1),0)))</f>
        <v>0</v>
      </c>
      <c r="L42" s="20">
        <f>IF($AA9="IR",IF(AND($AD9=TRUE,$AA9="IR",$A42&gt;=$AB9), (IR_factor*($AC9/Poids)) *  (EXP(-k_elim*($A42-$AB9)) - EXP(-3*($A42-$AB9)))  / (EXP(-k_elim*1.8)-EXP(-3*1.8)),0),IF($AA9="XR",IF(AND($AD9=TRUE,$AA9="XR",$A42&gt;=$AB9), IF($AE9="Jeun",   (XR_factor_fast*($AC9/Poids)) *    (EXP(-0.5*((($A42-($AB9+2))/0.9)^2)) +     EXP(-0.5*((($A42-($AB9+7))/1.1)^2)))    * MAX(EXP(-k_elim*MAX($A42-($AB9+1),0)),0.5),   (XR_factor_fed*($AC9/Poids)) *    (EXP(-0.5*((($A42-($AB9+2))/0.9)^2)) +     EXP(-0.5*((($A42-($AB9+6))/1.1)^2)))    * MAX(EXP(-k_elim*MAX($A42-($AB9+1),0)),0.58) ),0),IF(AND($AD9=TRUE,OR($AA9="Concerta",$AA9="OROS"),$A42&gt;=$AB9), MIN(OROS_factor*($AC9/Poids),22) / (1+EXP(-(($A42-($AB9+4.8))))) *  IF($A42&gt;($AB9+10), EXP(-k_elim*(($A42-($AB9+10)))), 1),0)))</f>
        <v>0</v>
      </c>
      <c r="M42" s="20">
        <f>IF($AA10="IR",IF(AND($AD10=TRUE,$AA10="IR",$A42&gt;=$AB10), (IR_factor*($AC10/Poids)) *  (EXP(-k_elim*($A42-$AB10)) - EXP(-3*($A42-$AB10)))  / (EXP(-k_elim*1.8)-EXP(-3*1.8)),0),IF($AA10="XR",IF(AND($AD10=TRUE,$AA10="XR",$A42&gt;=$AB10), IF($AE10="Jeun",   (XR_factor_fast*($AC10/Poids)) *    (EXP(-0.5*((($A42-($AB10+2))/0.9)^2)) +     EXP(-0.5*((($A42-($AB10+7))/1.1)^2)))    * MAX(EXP(-k_elim*MAX($A42-($AB10+1),0)),0.5),   (XR_factor_fed*($AC10/Poids)) *    (EXP(-0.5*((($A42-($AB10+2))/0.9)^2)) +     EXP(-0.5*((($A42-($AB10+6))/1.1)^2)))    * MAX(EXP(-k_elim*MAX($A42-($AB10+1),0)),0.58) ),0),IF(AND($AD10=TRUE,OR($AA10="Concerta",$AA10="OROS"),$A42&gt;=$AB10), MIN(OROS_factor*($AC10/Poids),22) / (1+EXP(-(($A42-($AB10+4.8))))) *  IF($A42&gt;($AB10+10), EXP(-k_elim*(($A42-($AB10+10)))), 1),0)))</f>
        <v>0</v>
      </c>
      <c r="N42" s="32">
        <f>IF($AA11="IR",IF(AND($AD11=TRUE,$AA11="IR",$A42&gt;=$AB11), (IR_factor*($AC11/Poids)) *  (EXP(-k_elim*($A42-$AB11)) - EXP(-3*($A42-$AB11)))  / (EXP(-k_elim*1.8)-EXP(-3*1.8)),0),IF($AA11="XR",IF(AND($AD11=TRUE,$AA11="XR",$A42&gt;=$AB11), IF($AE11="Jeun",   (XR_factor_fast*($AC11/Poids)) *    (EXP(-0.5*((($A42-($AB11+2))/0.9)^2)) +     EXP(-0.5*((($A42-($AB11+7))/1.1)^2)))    * MAX(EXP(-k_elim*MAX($A42-($AB11+1),0)),0.5),   (XR_factor_fed*($AC11/Poids)) *    (EXP(-0.5*((($A42-($AB11+2))/0.9)^2)) +     EXP(-0.5*((($A42-($AB11+6))/1.1)^2)))    * MAX(EXP(-k_elim*MAX($A42-($AB11+1),0)),0.58) ),0),IF(AND($AD11=TRUE,OR($AA11="Concerta",$AA11="OROS"),$A42&gt;=$AB11), MIN(OROS_factor*($AC11/Poids),22) / (1+EXP(-(($A42-($AB11+4.8))))) *  IF($A42&gt;($AB11+10), EXP(-k_elim*(($A42-($AB11+10)))), 1),0)))</f>
        <v>0</v>
      </c>
      <c r="O42" s="32">
        <f>IF($AA12="IR",IF(AND($AD12=TRUE,$AA12="IR",$A42&gt;=$AB12), (IR_factor*($AC12/Poids)) *  (EXP(-k_elim*($A42-$AB12)) - EXP(-3*($A42-$AB12)))  / (EXP(-k_elim*1.8)-EXP(-3*1.8)),0),IF($AA12="XR",IF(AND($AD12=TRUE,$AA12="XR",$A42&gt;=$AB12), IF($AE12="Jeun",   (XR_factor_fast*($AC12/Poids)) *    (EXP(-0.5*((($A42-($AB12+2))/0.9)^2)) +     EXP(-0.5*((($A42-($AB12+7))/1.1)^2)))    * MAX(EXP(-k_elim*MAX($A42-($AB12+1),0)),0.5),   (XR_factor_fed*($AC12/Poids)) *    (EXP(-0.5*((($A42-($AB12+2))/0.9)^2)) +     EXP(-0.5*((($A42-($AB12+6))/1.1)^2)))    * MAX(EXP(-k_elim*MAX($A42-($AB12+1),0)),0.58) ),0),IF(AND($AD12=TRUE,OR($AA12="Concerta",$AA12="OROS"),$A42&gt;=$AB12), MIN(OROS_factor*($AC12/Poids),22) / (1+EXP(-(($A42-($AB12+4.8))))) *  IF($A42&gt;($AB12+10), EXP(-k_elim*(($A42-($AB12+10)))), 1),0)))</f>
        <v>0</v>
      </c>
      <c r="P42" s="32">
        <f>IF($AA13="IR",IF(AND($AD13=TRUE,$AA13="IR",$A42&gt;=$AB13), (IR_factor*($AC13/Poids)) *  (EXP(-k_elim*($A42-$AB13)) - EXP(-3*($A42-$AB13)))  / (EXP(-k_elim*1.8)-EXP(-3*1.8)),0),IF($AA13="XR",IF(AND($AD13=TRUE,$AA13="XR",$A42&gt;=$AB13), IF($AE13="Jeun",   (XR_factor_fast*($AC13/Poids)) *    (EXP(-0.5*((($A42-($AB13+2))/0.9)^2)) +     EXP(-0.5*((($A42-($AB13+7))/1.1)^2)))    * MAX(EXP(-k_elim*MAX($A42-($AB13+1),0)),0.5),   (XR_factor_fed*($AC13/Poids)) *    (EXP(-0.5*((($A42-($AB13+2))/0.9)^2)) +     EXP(-0.5*((($A42-($AB13+6))/1.1)^2)))    * MAX(EXP(-k_elim*MAX($A42-($AB13+1),0)),0.58) ),0),IF(AND($AD13=TRUE,OR($AA13="Concerta",$AA13="OROS"),$A42&gt;=$AB13), MIN(OROS_factor*($AC13/Poids),22) / (1+EXP(-(($A42-($AB13+4.8))))) *  IF($A42&gt;($AB13+10), EXP(-k_elim*(($A42-($AB13+10)))), 1),0)))</f>
        <v>0</v>
      </c>
      <c r="AO42">
        <v>5</v>
      </c>
    </row>
    <row r="43" spans="1:41">
      <c r="A43" s="17">
        <v>8.0499999999999936</v>
      </c>
      <c r="B43" s="18">
        <f t="shared" si="0"/>
        <v>9.1614736429767518</v>
      </c>
      <c r="C43" s="20">
        <f t="shared" si="1"/>
        <v>0</v>
      </c>
      <c r="D43" s="32">
        <f t="shared" si="2"/>
        <v>0</v>
      </c>
      <c r="E43" s="18">
        <f>IF($AA2="IR",IF(AND($AD2=TRUE,$AA2="IR",$A43&gt;=$AB2), (IR_factor*($AC2/Poids)) *  (EXP(-k_elim*($A43-$AB2)) - EXP(-3*($A43-$AB2)))  / (EXP(-k_elim*1.8)-EXP(-3*1.8)),0),IF($AA2="XR",IF(AND($AD2=TRUE,$AA2="XR",$A43&gt;=$AB2), IF($AE2="Jeun",   (XR_factor_fast*($AC2/Poids)) *    (EXP(-0.5*((($A43-($AB2+2))/0.9)^2)) +     EXP(-0.5*((($A43-($AB2+7))/1.1)^2)))    * MAX(EXP(-k_elim*MAX($A43-($AB2+1),0)),0.5),   (XR_factor_fed*($AC2/Poids)) *    (EXP(-0.5*((($A43-($AB2+2))/0.9)^2)) +     EXP(-0.5*((($A43-($AB2+6))/1.1)^2)))    * MAX(EXP(-k_elim*MAX($A43-($AB2+1),0)),0.58) ),0),IF(AND($AD2=TRUE,OR($AA2="Concerta",$AA2="OROS"),$A43&gt;=$AB2), MIN(OROS_factor*($AC2/Poids),22) / (1+EXP(-(($A43-($AB2+4.8))))) *  IF($A43&gt;($AB2+10), EXP(-k_elim*(($A43-($AB2+10)))), 1),0)))</f>
        <v>9.1614736429767518</v>
      </c>
      <c r="F43" s="18">
        <f>IF($AA3="IR",IF(AND($AD3=TRUE,$AA3="IR",$A43&gt;=$AB3), (IR_factor*($AC3/Poids)) *  (EXP(-k_elim*($A43-$AB3)) - EXP(-3*($A43-$AB3)))  / (EXP(-k_elim*1.8)-EXP(-3*1.8)),0),IF($AA3="XR",IF(AND($AD3=TRUE,$AA3="XR",$A43&gt;=$AB3), IF($AE3="Jeun",   (XR_factor_fast*($AC3/Poids)) *    (EXP(-0.5*((($A43-($AB3+2))/0.9)^2)) +     EXP(-0.5*((($A43-($AB3+7))/1.1)^2)))    * MAX(EXP(-k_elim*MAX($A43-($AB3+1),0)),0.5),   (XR_factor_fed*($AC3/Poids)) *    (EXP(-0.5*((($A43-($AB3+2))/0.9)^2)) +     EXP(-0.5*((($A43-($AB3+6))/1.1)^2)))    * MAX(EXP(-k_elim*MAX($A43-($AB3+1),0)),0.58) ),0),IF(AND($AD3=TRUE,OR($AA3="Concerta",$AA3="OROS"),$A43&gt;=$AB3), MIN(OROS_factor*($AC3/Poids),22) / (1+EXP(-(($A43-($AB3+4.8))))) *  IF($A43&gt;($AB3+10), EXP(-k_elim*(($A43-($AB3+10)))), 1),0)))</f>
        <v>0</v>
      </c>
      <c r="G43" s="18">
        <f>IF($AA4="IR",IF(AND($AD4=TRUE,$AA4="IR",$A43&gt;=$AB4), (IR_factor*($AC4/Poids)) *  (EXP(-k_elim*($A43-$AB4)) - EXP(-3*($A43-$AB4)))  / (EXP(-k_elim*1.8)-EXP(-3*1.8)),0),IF($AA4="XR",IF(AND($AD4=TRUE,$AA4="XR",$A43&gt;=$AB4), IF($AE4="Jeun",   (XR_factor_fast*($AC4/Poids)) *    (EXP(-0.5*((($A43-($AB4+2))/0.9)^2)) +     EXP(-0.5*((($A43-($AB4+7))/1.1)^2)))    * MAX(EXP(-k_elim*MAX($A43-($AB4+1),0)),0.5),   (XR_factor_fed*($AC4/Poids)) *    (EXP(-0.5*((($A43-($AB4+2))/0.9)^2)) +     EXP(-0.5*((($A43-($AB4+6))/1.1)^2)))    * MAX(EXP(-k_elim*MAX($A43-($AB4+1),0)),0.58) ),0),IF(AND($AD4=TRUE,OR($AA4="Concerta",$AA4="OROS"),$A43&gt;=$AB4), MIN(OROS_factor*($AC4/Poids),22) / (1+EXP(-(($A43-($AB4+4.8))))) *  IF($A43&gt;($AB4+10), EXP(-k_elim*(($A43-($AB4+10)))), 1),0)))</f>
        <v>0</v>
      </c>
      <c r="H43" s="18">
        <f>IF($AA5="IR",IF(AND($AD5=TRUE,$AA5="IR",$A43&gt;=$AB5), (IR_factor*($AC5/Poids)) *  (EXP(-k_elim*($A43-$AB5)) - EXP(-3*($A43-$AB5)))  / (EXP(-k_elim*1.8)-EXP(-3*1.8)),0),IF($AA5="XR",IF(AND($AD5=TRUE,$AA5="XR",$A43&gt;=$AB5), IF($AE5="Jeun",   (XR_factor_fast*($AC5/Poids)) *    (EXP(-0.5*((($A43-($AB5+2))/0.9)^2)) +     EXP(-0.5*((($A43-($AB5+7))/1.1)^2)))    * MAX(EXP(-k_elim*MAX($A43-($AB5+1),0)),0.5),   (XR_factor_fed*($AC5/Poids)) *    (EXP(-0.5*((($A43-($AB5+2))/0.9)^2)) +     EXP(-0.5*((($A43-($AB5+6))/1.1)^2)))    * MAX(EXP(-k_elim*MAX($A43-($AB5+1),0)),0.58) ),0),IF(AND($AD5=TRUE,OR($AA5="Concerta",$AA5="OROS"),$A43&gt;=$AB5), MIN(OROS_factor*($AC5/Poids),22) / (1+EXP(-(($A43-($AB5+4.8))))) *  IF($A43&gt;($AB5+10), EXP(-k_elim*(($A43-($AB5+10)))), 1),0)))</f>
        <v>0</v>
      </c>
      <c r="I43" s="20">
        <f>IF($AA6="IR",IF(AND($AD6=TRUE,$AA6="IR",$A43&gt;=$AB6), (IR_factor*($AC6/Poids)) *  (EXP(-k_elim*($A43-$AB6)) - EXP(-3*($A43-$AB6)))  / (EXP(-k_elim*1.8)-EXP(-3*1.8)),0),IF($AA6="XR",IF(AND($AD6=TRUE,$AA6="XR",$A43&gt;=$AB6), IF($AE6="Jeun",   (XR_factor_fast*($AC6/Poids)) *    (EXP(-0.5*((($A43-($AB6+2))/0.9)^2)) +     EXP(-0.5*((($A43-($AB6+7))/1.1)^2)))    * MAX(EXP(-k_elim*MAX($A43-($AB6+1),0)),0.5),   (XR_factor_fed*($AC6/Poids)) *    (EXP(-0.5*((($A43-($AB6+2))/0.9)^2)) +     EXP(-0.5*((($A43-($AB6+6))/1.1)^2)))    * MAX(EXP(-k_elim*MAX($A43-($AB6+1),0)),0.58) ),0),IF(AND($AD6=TRUE,OR($AA6="Concerta",$AA6="OROS"),$A43&gt;=$AB6), MIN(OROS_factor*($AC6/Poids),22) / (1+EXP(-(($A43-($AB6+4.8))))) *  IF($A43&gt;($AB6+10), EXP(-k_elim*(($A43-($AB6+10)))), 1),0)))</f>
        <v>0</v>
      </c>
      <c r="J43" s="20">
        <f>IF($AA7="IR",IF(AND($AD7=TRUE,$AA7="IR",$A43&gt;=$AB7), (IR_factor*($AC7/Poids)) *  (EXP(-k_elim*($A43-$AB7)) - EXP(-3*($A43-$AB7)))  / (EXP(-k_elim*1.8)-EXP(-3*1.8)),0),IF($AA7="XR",IF(AND($AD7=TRUE,$AA7="XR",$A43&gt;=$AB7), IF($AE7="Jeun",   (XR_factor_fast*($AC7/Poids)) *    (EXP(-0.5*((($A43-($AB7+2))/0.9)^2)) +     EXP(-0.5*((($A43-($AB7+7))/1.1)^2)))    * MAX(EXP(-k_elim*MAX($A43-($AB7+1),0)),0.5),   (XR_factor_fed*($AC7/Poids)) *    (EXP(-0.5*((($A43-($AB7+2))/0.9)^2)) +     EXP(-0.5*((($A43-($AB7+6))/1.1)^2)))    * MAX(EXP(-k_elim*MAX($A43-($AB7+1),0)),0.58) ),0),IF(AND($AD7=TRUE,OR($AA7="Concerta",$AA7="OROS"),$A43&gt;=$AB7), MIN(OROS_factor*($AC7/Poids),22) / (1+EXP(-(($A43-($AB7+4.8))))) *  IF($A43&gt;($AB7+10), EXP(-k_elim*(($A43-($AB7+10)))), 1),0)))</f>
        <v>0</v>
      </c>
      <c r="K43" s="20">
        <f>IF($AA8="IR",IF(AND($AD8=TRUE,$AA8="IR",$A43&gt;=$AB8), (IR_factor*($AC8/Poids)) *  (EXP(-k_elim*($A43-$AB8)) - EXP(-3*($A43-$AB8)))  / (EXP(-k_elim*1.8)-EXP(-3*1.8)),0),IF($AA8="XR",IF(AND($AD8=TRUE,$AA8="XR",$A43&gt;=$AB8), IF($AE8="Jeun",   (XR_factor_fast*($AC8/Poids)) *    (EXP(-0.5*((($A43-($AB8+2))/0.9)^2)) +     EXP(-0.5*((($A43-($AB8+7))/1.1)^2)))    * MAX(EXP(-k_elim*MAX($A43-($AB8+1),0)),0.5),   (XR_factor_fed*($AC8/Poids)) *    (EXP(-0.5*((($A43-($AB8+2))/0.9)^2)) +     EXP(-0.5*((($A43-($AB8+6))/1.1)^2)))    * MAX(EXP(-k_elim*MAX($A43-($AB8+1),0)),0.58) ),0),IF(AND($AD8=TRUE,OR($AA8="Concerta",$AA8="OROS"),$A43&gt;=$AB8), MIN(OROS_factor*($AC8/Poids),22) / (1+EXP(-(($A43-($AB8+4.8))))) *  IF($A43&gt;($AB8+10), EXP(-k_elim*(($A43-($AB8+10)))), 1),0)))</f>
        <v>0</v>
      </c>
      <c r="L43" s="20">
        <f>IF($AA9="IR",IF(AND($AD9=TRUE,$AA9="IR",$A43&gt;=$AB9), (IR_factor*($AC9/Poids)) *  (EXP(-k_elim*($A43-$AB9)) - EXP(-3*($A43-$AB9)))  / (EXP(-k_elim*1.8)-EXP(-3*1.8)),0),IF($AA9="XR",IF(AND($AD9=TRUE,$AA9="XR",$A43&gt;=$AB9), IF($AE9="Jeun",   (XR_factor_fast*($AC9/Poids)) *    (EXP(-0.5*((($A43-($AB9+2))/0.9)^2)) +     EXP(-0.5*((($A43-($AB9+7))/1.1)^2)))    * MAX(EXP(-k_elim*MAX($A43-($AB9+1),0)),0.5),   (XR_factor_fed*($AC9/Poids)) *    (EXP(-0.5*((($A43-($AB9+2))/0.9)^2)) +     EXP(-0.5*((($A43-($AB9+6))/1.1)^2)))    * MAX(EXP(-k_elim*MAX($A43-($AB9+1),0)),0.58) ),0),IF(AND($AD9=TRUE,OR($AA9="Concerta",$AA9="OROS"),$A43&gt;=$AB9), MIN(OROS_factor*($AC9/Poids),22) / (1+EXP(-(($A43-($AB9+4.8))))) *  IF($A43&gt;($AB9+10), EXP(-k_elim*(($A43-($AB9+10)))), 1),0)))</f>
        <v>0</v>
      </c>
      <c r="M43" s="20">
        <f>IF($AA10="IR",IF(AND($AD10=TRUE,$AA10="IR",$A43&gt;=$AB10), (IR_factor*($AC10/Poids)) *  (EXP(-k_elim*($A43-$AB10)) - EXP(-3*($A43-$AB10)))  / (EXP(-k_elim*1.8)-EXP(-3*1.8)),0),IF($AA10="XR",IF(AND($AD10=TRUE,$AA10="XR",$A43&gt;=$AB10), IF($AE10="Jeun",   (XR_factor_fast*($AC10/Poids)) *    (EXP(-0.5*((($A43-($AB10+2))/0.9)^2)) +     EXP(-0.5*((($A43-($AB10+7))/1.1)^2)))    * MAX(EXP(-k_elim*MAX($A43-($AB10+1),0)),0.5),   (XR_factor_fed*($AC10/Poids)) *    (EXP(-0.5*((($A43-($AB10+2))/0.9)^2)) +     EXP(-0.5*((($A43-($AB10+6))/1.1)^2)))    * MAX(EXP(-k_elim*MAX($A43-($AB10+1),0)),0.58) ),0),IF(AND($AD10=TRUE,OR($AA10="Concerta",$AA10="OROS"),$A43&gt;=$AB10), MIN(OROS_factor*($AC10/Poids),22) / (1+EXP(-(($A43-($AB10+4.8))))) *  IF($A43&gt;($AB10+10), EXP(-k_elim*(($A43-($AB10+10)))), 1),0)))</f>
        <v>0</v>
      </c>
      <c r="N43" s="32">
        <f>IF($AA11="IR",IF(AND($AD11=TRUE,$AA11="IR",$A43&gt;=$AB11), (IR_factor*($AC11/Poids)) *  (EXP(-k_elim*($A43-$AB11)) - EXP(-3*($A43-$AB11)))  / (EXP(-k_elim*1.8)-EXP(-3*1.8)),0),IF($AA11="XR",IF(AND($AD11=TRUE,$AA11="XR",$A43&gt;=$AB11), IF($AE11="Jeun",   (XR_factor_fast*($AC11/Poids)) *    (EXP(-0.5*((($A43-($AB11+2))/0.9)^2)) +     EXP(-0.5*((($A43-($AB11+7))/1.1)^2)))    * MAX(EXP(-k_elim*MAX($A43-($AB11+1),0)),0.5),   (XR_factor_fed*($AC11/Poids)) *    (EXP(-0.5*((($A43-($AB11+2))/0.9)^2)) +     EXP(-0.5*((($A43-($AB11+6))/1.1)^2)))    * MAX(EXP(-k_elim*MAX($A43-($AB11+1),0)),0.58) ),0),IF(AND($AD11=TRUE,OR($AA11="Concerta",$AA11="OROS"),$A43&gt;=$AB11), MIN(OROS_factor*($AC11/Poids),22) / (1+EXP(-(($A43-($AB11+4.8))))) *  IF($A43&gt;($AB11+10), EXP(-k_elim*(($A43-($AB11+10)))), 1),0)))</f>
        <v>0</v>
      </c>
      <c r="O43" s="32">
        <f>IF($AA12="IR",IF(AND($AD12=TRUE,$AA12="IR",$A43&gt;=$AB12), (IR_factor*($AC12/Poids)) *  (EXP(-k_elim*($A43-$AB12)) - EXP(-3*($A43-$AB12)))  / (EXP(-k_elim*1.8)-EXP(-3*1.8)),0),IF($AA12="XR",IF(AND($AD12=TRUE,$AA12="XR",$A43&gt;=$AB12), IF($AE12="Jeun",   (XR_factor_fast*($AC12/Poids)) *    (EXP(-0.5*((($A43-($AB12+2))/0.9)^2)) +     EXP(-0.5*((($A43-($AB12+7))/1.1)^2)))    * MAX(EXP(-k_elim*MAX($A43-($AB12+1),0)),0.5),   (XR_factor_fed*($AC12/Poids)) *    (EXP(-0.5*((($A43-($AB12+2))/0.9)^2)) +     EXP(-0.5*((($A43-($AB12+6))/1.1)^2)))    * MAX(EXP(-k_elim*MAX($A43-($AB12+1),0)),0.58) ),0),IF(AND($AD12=TRUE,OR($AA12="Concerta",$AA12="OROS"),$A43&gt;=$AB12), MIN(OROS_factor*($AC12/Poids),22) / (1+EXP(-(($A43-($AB12+4.8))))) *  IF($A43&gt;($AB12+10), EXP(-k_elim*(($A43-($AB12+10)))), 1),0)))</f>
        <v>0</v>
      </c>
      <c r="P43" s="32">
        <f>IF($AA13="IR",IF(AND($AD13=TRUE,$AA13="IR",$A43&gt;=$AB13), (IR_factor*($AC13/Poids)) *  (EXP(-k_elim*($A43-$AB13)) - EXP(-3*($A43-$AB13)))  / (EXP(-k_elim*1.8)-EXP(-3*1.8)),0),IF($AA13="XR",IF(AND($AD13=TRUE,$AA13="XR",$A43&gt;=$AB13), IF($AE13="Jeun",   (XR_factor_fast*($AC13/Poids)) *    (EXP(-0.5*((($A43-($AB13+2))/0.9)^2)) +     EXP(-0.5*((($A43-($AB13+7))/1.1)^2)))    * MAX(EXP(-k_elim*MAX($A43-($AB13+1),0)),0.5),   (XR_factor_fed*($AC13/Poids)) *    (EXP(-0.5*((($A43-($AB13+2))/0.9)^2)) +     EXP(-0.5*((($A43-($AB13+6))/1.1)^2)))    * MAX(EXP(-k_elim*MAX($A43-($AB13+1),0)),0.58) ),0),IF(AND($AD13=TRUE,OR($AA13="Concerta",$AA13="OROS"),$A43&gt;=$AB13), MIN(OROS_factor*($AC13/Poids),22) / (1+EXP(-(($A43-($AB13+4.8))))) *  IF($A43&gt;($AB13+10), EXP(-k_elim*(($A43-($AB13+10)))), 1),0)))</f>
        <v>0</v>
      </c>
      <c r="AO43">
        <v>5</v>
      </c>
    </row>
    <row r="44" spans="1:41">
      <c r="A44" s="17">
        <v>8.0999999999999925</v>
      </c>
      <c r="B44" s="18">
        <f t="shared" si="0"/>
        <v>9.1172336965224599</v>
      </c>
      <c r="C44" s="20">
        <f t="shared" si="1"/>
        <v>0</v>
      </c>
      <c r="D44" s="32">
        <f t="shared" si="2"/>
        <v>0</v>
      </c>
      <c r="E44" s="18">
        <f>IF($AA2="IR",IF(AND($AD2=TRUE,$AA2="IR",$A44&gt;=$AB2), (IR_factor*($AC2/Poids)) *  (EXP(-k_elim*($A44-$AB2)) - EXP(-3*($A44-$AB2)))  / (EXP(-k_elim*1.8)-EXP(-3*1.8)),0),IF($AA2="XR",IF(AND($AD2=TRUE,$AA2="XR",$A44&gt;=$AB2), IF($AE2="Jeun",   (XR_factor_fast*($AC2/Poids)) *    (EXP(-0.5*((($A44-($AB2+2))/0.9)^2)) +     EXP(-0.5*((($A44-($AB2+7))/1.1)^2)))    * MAX(EXP(-k_elim*MAX($A44-($AB2+1),0)),0.5),   (XR_factor_fed*($AC2/Poids)) *    (EXP(-0.5*((($A44-($AB2+2))/0.9)^2)) +     EXP(-0.5*((($A44-($AB2+6))/1.1)^2)))    * MAX(EXP(-k_elim*MAX($A44-($AB2+1),0)),0.58) ),0),IF(AND($AD2=TRUE,OR($AA2="Concerta",$AA2="OROS"),$A44&gt;=$AB2), MIN(OROS_factor*($AC2/Poids),22) / (1+EXP(-(($A44-($AB2+4.8))))) *  IF($A44&gt;($AB2+10), EXP(-k_elim*(($A44-($AB2+10)))), 1),0)))</f>
        <v>9.1172336965224599</v>
      </c>
      <c r="F44" s="18">
        <f>IF($AA3="IR",IF(AND($AD3=TRUE,$AA3="IR",$A44&gt;=$AB3), (IR_factor*($AC3/Poids)) *  (EXP(-k_elim*($A44-$AB3)) - EXP(-3*($A44-$AB3)))  / (EXP(-k_elim*1.8)-EXP(-3*1.8)),0),IF($AA3="XR",IF(AND($AD3=TRUE,$AA3="XR",$A44&gt;=$AB3), IF($AE3="Jeun",   (XR_factor_fast*($AC3/Poids)) *    (EXP(-0.5*((($A44-($AB3+2))/0.9)^2)) +     EXP(-0.5*((($A44-($AB3+7))/1.1)^2)))    * MAX(EXP(-k_elim*MAX($A44-($AB3+1),0)),0.5),   (XR_factor_fed*($AC3/Poids)) *    (EXP(-0.5*((($A44-($AB3+2))/0.9)^2)) +     EXP(-0.5*((($A44-($AB3+6))/1.1)^2)))    * MAX(EXP(-k_elim*MAX($A44-($AB3+1),0)),0.58) ),0),IF(AND($AD3=TRUE,OR($AA3="Concerta",$AA3="OROS"),$A44&gt;=$AB3), MIN(OROS_factor*($AC3/Poids),22) / (1+EXP(-(($A44-($AB3+4.8))))) *  IF($A44&gt;($AB3+10), EXP(-k_elim*(($A44-($AB3+10)))), 1),0)))</f>
        <v>0</v>
      </c>
      <c r="G44" s="18">
        <f>IF($AA4="IR",IF(AND($AD4=TRUE,$AA4="IR",$A44&gt;=$AB4), (IR_factor*($AC4/Poids)) *  (EXP(-k_elim*($A44-$AB4)) - EXP(-3*($A44-$AB4)))  / (EXP(-k_elim*1.8)-EXP(-3*1.8)),0),IF($AA4="XR",IF(AND($AD4=TRUE,$AA4="XR",$A44&gt;=$AB4), IF($AE4="Jeun",   (XR_factor_fast*($AC4/Poids)) *    (EXP(-0.5*((($A44-($AB4+2))/0.9)^2)) +     EXP(-0.5*((($A44-($AB4+7))/1.1)^2)))    * MAX(EXP(-k_elim*MAX($A44-($AB4+1),0)),0.5),   (XR_factor_fed*($AC4/Poids)) *    (EXP(-0.5*((($A44-($AB4+2))/0.9)^2)) +     EXP(-0.5*((($A44-($AB4+6))/1.1)^2)))    * MAX(EXP(-k_elim*MAX($A44-($AB4+1),0)),0.58) ),0),IF(AND($AD4=TRUE,OR($AA4="Concerta",$AA4="OROS"),$A44&gt;=$AB4), MIN(OROS_factor*($AC4/Poids),22) / (1+EXP(-(($A44-($AB4+4.8))))) *  IF($A44&gt;($AB4+10), EXP(-k_elim*(($A44-($AB4+10)))), 1),0)))</f>
        <v>0</v>
      </c>
      <c r="H44" s="18">
        <f>IF($AA5="IR",IF(AND($AD5=TRUE,$AA5="IR",$A44&gt;=$AB5), (IR_factor*($AC5/Poids)) *  (EXP(-k_elim*($A44-$AB5)) - EXP(-3*($A44-$AB5)))  / (EXP(-k_elim*1.8)-EXP(-3*1.8)),0),IF($AA5="XR",IF(AND($AD5=TRUE,$AA5="XR",$A44&gt;=$AB5), IF($AE5="Jeun",   (XR_factor_fast*($AC5/Poids)) *    (EXP(-0.5*((($A44-($AB5+2))/0.9)^2)) +     EXP(-0.5*((($A44-($AB5+7))/1.1)^2)))    * MAX(EXP(-k_elim*MAX($A44-($AB5+1),0)),0.5),   (XR_factor_fed*($AC5/Poids)) *    (EXP(-0.5*((($A44-($AB5+2))/0.9)^2)) +     EXP(-0.5*((($A44-($AB5+6))/1.1)^2)))    * MAX(EXP(-k_elim*MAX($A44-($AB5+1),0)),0.58) ),0),IF(AND($AD5=TRUE,OR($AA5="Concerta",$AA5="OROS"),$A44&gt;=$AB5), MIN(OROS_factor*($AC5/Poids),22) / (1+EXP(-(($A44-($AB5+4.8))))) *  IF($A44&gt;($AB5+10), EXP(-k_elim*(($A44-($AB5+10)))), 1),0)))</f>
        <v>0</v>
      </c>
      <c r="I44" s="20">
        <f>IF($AA6="IR",IF(AND($AD6=TRUE,$AA6="IR",$A44&gt;=$AB6), (IR_factor*($AC6/Poids)) *  (EXP(-k_elim*($A44-$AB6)) - EXP(-3*($A44-$AB6)))  / (EXP(-k_elim*1.8)-EXP(-3*1.8)),0),IF($AA6="XR",IF(AND($AD6=TRUE,$AA6="XR",$A44&gt;=$AB6), IF($AE6="Jeun",   (XR_factor_fast*($AC6/Poids)) *    (EXP(-0.5*((($A44-($AB6+2))/0.9)^2)) +     EXP(-0.5*((($A44-($AB6+7))/1.1)^2)))    * MAX(EXP(-k_elim*MAX($A44-($AB6+1),0)),0.5),   (XR_factor_fed*($AC6/Poids)) *    (EXP(-0.5*((($A44-($AB6+2))/0.9)^2)) +     EXP(-0.5*((($A44-($AB6+6))/1.1)^2)))    * MAX(EXP(-k_elim*MAX($A44-($AB6+1),0)),0.58) ),0),IF(AND($AD6=TRUE,OR($AA6="Concerta",$AA6="OROS"),$A44&gt;=$AB6), MIN(OROS_factor*($AC6/Poids),22) / (1+EXP(-(($A44-($AB6+4.8))))) *  IF($A44&gt;($AB6+10), EXP(-k_elim*(($A44-($AB6+10)))), 1),0)))</f>
        <v>0</v>
      </c>
      <c r="J44" s="20">
        <f>IF($AA7="IR",IF(AND($AD7=TRUE,$AA7="IR",$A44&gt;=$AB7), (IR_factor*($AC7/Poids)) *  (EXP(-k_elim*($A44-$AB7)) - EXP(-3*($A44-$AB7)))  / (EXP(-k_elim*1.8)-EXP(-3*1.8)),0),IF($AA7="XR",IF(AND($AD7=TRUE,$AA7="XR",$A44&gt;=$AB7), IF($AE7="Jeun",   (XR_factor_fast*($AC7/Poids)) *    (EXP(-0.5*((($A44-($AB7+2))/0.9)^2)) +     EXP(-0.5*((($A44-($AB7+7))/1.1)^2)))    * MAX(EXP(-k_elim*MAX($A44-($AB7+1),0)),0.5),   (XR_factor_fed*($AC7/Poids)) *    (EXP(-0.5*((($A44-($AB7+2))/0.9)^2)) +     EXP(-0.5*((($A44-($AB7+6))/1.1)^2)))    * MAX(EXP(-k_elim*MAX($A44-($AB7+1),0)),0.58) ),0),IF(AND($AD7=TRUE,OR($AA7="Concerta",$AA7="OROS"),$A44&gt;=$AB7), MIN(OROS_factor*($AC7/Poids),22) / (1+EXP(-(($A44-($AB7+4.8))))) *  IF($A44&gt;($AB7+10), EXP(-k_elim*(($A44-($AB7+10)))), 1),0)))</f>
        <v>0</v>
      </c>
      <c r="K44" s="20">
        <f>IF($AA8="IR",IF(AND($AD8=TRUE,$AA8="IR",$A44&gt;=$AB8), (IR_factor*($AC8/Poids)) *  (EXP(-k_elim*($A44-$AB8)) - EXP(-3*($A44-$AB8)))  / (EXP(-k_elim*1.8)-EXP(-3*1.8)),0),IF($AA8="XR",IF(AND($AD8=TRUE,$AA8="XR",$A44&gt;=$AB8), IF($AE8="Jeun",   (XR_factor_fast*($AC8/Poids)) *    (EXP(-0.5*((($A44-($AB8+2))/0.9)^2)) +     EXP(-0.5*((($A44-($AB8+7))/1.1)^2)))    * MAX(EXP(-k_elim*MAX($A44-($AB8+1),0)),0.5),   (XR_factor_fed*($AC8/Poids)) *    (EXP(-0.5*((($A44-($AB8+2))/0.9)^2)) +     EXP(-0.5*((($A44-($AB8+6))/1.1)^2)))    * MAX(EXP(-k_elim*MAX($A44-($AB8+1),0)),0.58) ),0),IF(AND($AD8=TRUE,OR($AA8="Concerta",$AA8="OROS"),$A44&gt;=$AB8), MIN(OROS_factor*($AC8/Poids),22) / (1+EXP(-(($A44-($AB8+4.8))))) *  IF($A44&gt;($AB8+10), EXP(-k_elim*(($A44-($AB8+10)))), 1),0)))</f>
        <v>0</v>
      </c>
      <c r="L44" s="20">
        <f>IF($AA9="IR",IF(AND($AD9=TRUE,$AA9="IR",$A44&gt;=$AB9), (IR_factor*($AC9/Poids)) *  (EXP(-k_elim*($A44-$AB9)) - EXP(-3*($A44-$AB9)))  / (EXP(-k_elim*1.8)-EXP(-3*1.8)),0),IF($AA9="XR",IF(AND($AD9=TRUE,$AA9="XR",$A44&gt;=$AB9), IF($AE9="Jeun",   (XR_factor_fast*($AC9/Poids)) *    (EXP(-0.5*((($A44-($AB9+2))/0.9)^2)) +     EXP(-0.5*((($A44-($AB9+7))/1.1)^2)))    * MAX(EXP(-k_elim*MAX($A44-($AB9+1),0)),0.5),   (XR_factor_fed*($AC9/Poids)) *    (EXP(-0.5*((($A44-($AB9+2))/0.9)^2)) +     EXP(-0.5*((($A44-($AB9+6))/1.1)^2)))    * MAX(EXP(-k_elim*MAX($A44-($AB9+1),0)),0.58) ),0),IF(AND($AD9=TRUE,OR($AA9="Concerta",$AA9="OROS"),$A44&gt;=$AB9), MIN(OROS_factor*($AC9/Poids),22) / (1+EXP(-(($A44-($AB9+4.8))))) *  IF($A44&gt;($AB9+10), EXP(-k_elim*(($A44-($AB9+10)))), 1),0)))</f>
        <v>0</v>
      </c>
      <c r="M44" s="20">
        <f>IF($AA10="IR",IF(AND($AD10=TRUE,$AA10="IR",$A44&gt;=$AB10), (IR_factor*($AC10/Poids)) *  (EXP(-k_elim*($A44-$AB10)) - EXP(-3*($A44-$AB10)))  / (EXP(-k_elim*1.8)-EXP(-3*1.8)),0),IF($AA10="XR",IF(AND($AD10=TRUE,$AA10="XR",$A44&gt;=$AB10), IF($AE10="Jeun",   (XR_factor_fast*($AC10/Poids)) *    (EXP(-0.5*((($A44-($AB10+2))/0.9)^2)) +     EXP(-0.5*((($A44-($AB10+7))/1.1)^2)))    * MAX(EXP(-k_elim*MAX($A44-($AB10+1),0)),0.5),   (XR_factor_fed*($AC10/Poids)) *    (EXP(-0.5*((($A44-($AB10+2))/0.9)^2)) +     EXP(-0.5*((($A44-($AB10+6))/1.1)^2)))    * MAX(EXP(-k_elim*MAX($A44-($AB10+1),0)),0.58) ),0),IF(AND($AD10=TRUE,OR($AA10="Concerta",$AA10="OROS"),$A44&gt;=$AB10), MIN(OROS_factor*($AC10/Poids),22) / (1+EXP(-(($A44-($AB10+4.8))))) *  IF($A44&gt;($AB10+10), EXP(-k_elim*(($A44-($AB10+10)))), 1),0)))</f>
        <v>0</v>
      </c>
      <c r="N44" s="32">
        <f>IF($AA11="IR",IF(AND($AD11=TRUE,$AA11="IR",$A44&gt;=$AB11), (IR_factor*($AC11/Poids)) *  (EXP(-k_elim*($A44-$AB11)) - EXP(-3*($A44-$AB11)))  / (EXP(-k_elim*1.8)-EXP(-3*1.8)),0),IF($AA11="XR",IF(AND($AD11=TRUE,$AA11="XR",$A44&gt;=$AB11), IF($AE11="Jeun",   (XR_factor_fast*($AC11/Poids)) *    (EXP(-0.5*((($A44-($AB11+2))/0.9)^2)) +     EXP(-0.5*((($A44-($AB11+7))/1.1)^2)))    * MAX(EXP(-k_elim*MAX($A44-($AB11+1),0)),0.5),   (XR_factor_fed*($AC11/Poids)) *    (EXP(-0.5*((($A44-($AB11+2))/0.9)^2)) +     EXP(-0.5*((($A44-($AB11+6))/1.1)^2)))    * MAX(EXP(-k_elim*MAX($A44-($AB11+1),0)),0.58) ),0),IF(AND($AD11=TRUE,OR($AA11="Concerta",$AA11="OROS"),$A44&gt;=$AB11), MIN(OROS_factor*($AC11/Poids),22) / (1+EXP(-(($A44-($AB11+4.8))))) *  IF($A44&gt;($AB11+10), EXP(-k_elim*(($A44-($AB11+10)))), 1),0)))</f>
        <v>0</v>
      </c>
      <c r="O44" s="32">
        <f>IF($AA12="IR",IF(AND($AD12=TRUE,$AA12="IR",$A44&gt;=$AB12), (IR_factor*($AC12/Poids)) *  (EXP(-k_elim*($A44-$AB12)) - EXP(-3*($A44-$AB12)))  / (EXP(-k_elim*1.8)-EXP(-3*1.8)),0),IF($AA12="XR",IF(AND($AD12=TRUE,$AA12="XR",$A44&gt;=$AB12), IF($AE12="Jeun",   (XR_factor_fast*($AC12/Poids)) *    (EXP(-0.5*((($A44-($AB12+2))/0.9)^2)) +     EXP(-0.5*((($A44-($AB12+7))/1.1)^2)))    * MAX(EXP(-k_elim*MAX($A44-($AB12+1),0)),0.5),   (XR_factor_fed*($AC12/Poids)) *    (EXP(-0.5*((($A44-($AB12+2))/0.9)^2)) +     EXP(-0.5*((($A44-($AB12+6))/1.1)^2)))    * MAX(EXP(-k_elim*MAX($A44-($AB12+1),0)),0.58) ),0),IF(AND($AD12=TRUE,OR($AA12="Concerta",$AA12="OROS"),$A44&gt;=$AB12), MIN(OROS_factor*($AC12/Poids),22) / (1+EXP(-(($A44-($AB12+4.8))))) *  IF($A44&gt;($AB12+10), EXP(-k_elim*(($A44-($AB12+10)))), 1),0)))</f>
        <v>0</v>
      </c>
      <c r="P44" s="32">
        <f>IF($AA13="IR",IF(AND($AD13=TRUE,$AA13="IR",$A44&gt;=$AB13), (IR_factor*($AC13/Poids)) *  (EXP(-k_elim*($A44-$AB13)) - EXP(-3*($A44-$AB13)))  / (EXP(-k_elim*1.8)-EXP(-3*1.8)),0),IF($AA13="XR",IF(AND($AD13=TRUE,$AA13="XR",$A44&gt;=$AB13), IF($AE13="Jeun",   (XR_factor_fast*($AC13/Poids)) *    (EXP(-0.5*((($A44-($AB13+2))/0.9)^2)) +     EXP(-0.5*((($A44-($AB13+7))/1.1)^2)))    * MAX(EXP(-k_elim*MAX($A44-($AB13+1),0)),0.5),   (XR_factor_fed*($AC13/Poids)) *    (EXP(-0.5*((($A44-($AB13+2))/0.9)^2)) +     EXP(-0.5*((($A44-($AB13+6))/1.1)^2)))    * MAX(EXP(-k_elim*MAX($A44-($AB13+1),0)),0.58) ),0),IF(AND($AD13=TRUE,OR($AA13="Concerta",$AA13="OROS"),$A44&gt;=$AB13), MIN(OROS_factor*($AC13/Poids),22) / (1+EXP(-(($A44-($AB13+4.8))))) *  IF($A44&gt;($AB13+10), EXP(-k_elim*(($A44-($AB13+10)))), 1),0)))</f>
        <v>0</v>
      </c>
      <c r="AO44">
        <v>5</v>
      </c>
    </row>
    <row r="45" spans="1:41">
      <c r="A45" s="17">
        <v>8.1499999999999915</v>
      </c>
      <c r="B45" s="18">
        <f t="shared" si="0"/>
        <v>9.0640022432922791</v>
      </c>
      <c r="C45" s="20">
        <f t="shared" si="1"/>
        <v>0</v>
      </c>
      <c r="D45" s="32">
        <f t="shared" si="2"/>
        <v>0</v>
      </c>
      <c r="E45" s="18">
        <f>IF($AA2="IR",IF(AND($AD2=TRUE,$AA2="IR",$A45&gt;=$AB2), (IR_factor*($AC2/Poids)) *  (EXP(-k_elim*($A45-$AB2)) - EXP(-3*($A45-$AB2)))  / (EXP(-k_elim*1.8)-EXP(-3*1.8)),0),IF($AA2="XR",IF(AND($AD2=TRUE,$AA2="XR",$A45&gt;=$AB2), IF($AE2="Jeun",   (XR_factor_fast*($AC2/Poids)) *    (EXP(-0.5*((($A45-($AB2+2))/0.9)^2)) +     EXP(-0.5*((($A45-($AB2+7))/1.1)^2)))    * MAX(EXP(-k_elim*MAX($A45-($AB2+1),0)),0.5),   (XR_factor_fed*($AC2/Poids)) *    (EXP(-0.5*((($A45-($AB2+2))/0.9)^2)) +     EXP(-0.5*((($A45-($AB2+6))/1.1)^2)))    * MAX(EXP(-k_elim*MAX($A45-($AB2+1),0)),0.58) ),0),IF(AND($AD2=TRUE,OR($AA2="Concerta",$AA2="OROS"),$A45&gt;=$AB2), MIN(OROS_factor*($AC2/Poids),22) / (1+EXP(-(($A45-($AB2+4.8))))) *  IF($A45&gt;($AB2+10), EXP(-k_elim*(($A45-($AB2+10)))), 1),0)))</f>
        <v>9.0640022432922791</v>
      </c>
      <c r="F45" s="18">
        <f>IF($AA3="IR",IF(AND($AD3=TRUE,$AA3="IR",$A45&gt;=$AB3), (IR_factor*($AC3/Poids)) *  (EXP(-k_elim*($A45-$AB3)) - EXP(-3*($A45-$AB3)))  / (EXP(-k_elim*1.8)-EXP(-3*1.8)),0),IF($AA3="XR",IF(AND($AD3=TRUE,$AA3="XR",$A45&gt;=$AB3), IF($AE3="Jeun",   (XR_factor_fast*($AC3/Poids)) *    (EXP(-0.5*((($A45-($AB3+2))/0.9)^2)) +     EXP(-0.5*((($A45-($AB3+7))/1.1)^2)))    * MAX(EXP(-k_elim*MAX($A45-($AB3+1),0)),0.5),   (XR_factor_fed*($AC3/Poids)) *    (EXP(-0.5*((($A45-($AB3+2))/0.9)^2)) +     EXP(-0.5*((($A45-($AB3+6))/1.1)^2)))    * MAX(EXP(-k_elim*MAX($A45-($AB3+1),0)),0.58) ),0),IF(AND($AD3=TRUE,OR($AA3="Concerta",$AA3="OROS"),$A45&gt;=$AB3), MIN(OROS_factor*($AC3/Poids),22) / (1+EXP(-(($A45-($AB3+4.8))))) *  IF($A45&gt;($AB3+10), EXP(-k_elim*(($A45-($AB3+10)))), 1),0)))</f>
        <v>0</v>
      </c>
      <c r="G45" s="18">
        <f>IF($AA4="IR",IF(AND($AD4=TRUE,$AA4="IR",$A45&gt;=$AB4), (IR_factor*($AC4/Poids)) *  (EXP(-k_elim*($A45-$AB4)) - EXP(-3*($A45-$AB4)))  / (EXP(-k_elim*1.8)-EXP(-3*1.8)),0),IF($AA4="XR",IF(AND($AD4=TRUE,$AA4="XR",$A45&gt;=$AB4), IF($AE4="Jeun",   (XR_factor_fast*($AC4/Poids)) *    (EXP(-0.5*((($A45-($AB4+2))/0.9)^2)) +     EXP(-0.5*((($A45-($AB4+7))/1.1)^2)))    * MAX(EXP(-k_elim*MAX($A45-($AB4+1),0)),0.5),   (XR_factor_fed*($AC4/Poids)) *    (EXP(-0.5*((($A45-($AB4+2))/0.9)^2)) +     EXP(-0.5*((($A45-($AB4+6))/1.1)^2)))    * MAX(EXP(-k_elim*MAX($A45-($AB4+1),0)),0.58) ),0),IF(AND($AD4=TRUE,OR($AA4="Concerta",$AA4="OROS"),$A45&gt;=$AB4), MIN(OROS_factor*($AC4/Poids),22) / (1+EXP(-(($A45-($AB4+4.8))))) *  IF($A45&gt;($AB4+10), EXP(-k_elim*(($A45-($AB4+10)))), 1),0)))</f>
        <v>0</v>
      </c>
      <c r="H45" s="18">
        <f>IF($AA5="IR",IF(AND($AD5=TRUE,$AA5="IR",$A45&gt;=$AB5), (IR_factor*($AC5/Poids)) *  (EXP(-k_elim*($A45-$AB5)) - EXP(-3*($A45-$AB5)))  / (EXP(-k_elim*1.8)-EXP(-3*1.8)),0),IF($AA5="XR",IF(AND($AD5=TRUE,$AA5="XR",$A45&gt;=$AB5), IF($AE5="Jeun",   (XR_factor_fast*($AC5/Poids)) *    (EXP(-0.5*((($A45-($AB5+2))/0.9)^2)) +     EXP(-0.5*((($A45-($AB5+7))/1.1)^2)))    * MAX(EXP(-k_elim*MAX($A45-($AB5+1),0)),0.5),   (XR_factor_fed*($AC5/Poids)) *    (EXP(-0.5*((($A45-($AB5+2))/0.9)^2)) +     EXP(-0.5*((($A45-($AB5+6))/1.1)^2)))    * MAX(EXP(-k_elim*MAX($A45-($AB5+1),0)),0.58) ),0),IF(AND($AD5=TRUE,OR($AA5="Concerta",$AA5="OROS"),$A45&gt;=$AB5), MIN(OROS_factor*($AC5/Poids),22) / (1+EXP(-(($A45-($AB5+4.8))))) *  IF($A45&gt;($AB5+10), EXP(-k_elim*(($A45-($AB5+10)))), 1),0)))</f>
        <v>0</v>
      </c>
      <c r="I45" s="20">
        <f>IF($AA6="IR",IF(AND($AD6=TRUE,$AA6="IR",$A45&gt;=$AB6), (IR_factor*($AC6/Poids)) *  (EXP(-k_elim*($A45-$AB6)) - EXP(-3*($A45-$AB6)))  / (EXP(-k_elim*1.8)-EXP(-3*1.8)),0),IF($AA6="XR",IF(AND($AD6=TRUE,$AA6="XR",$A45&gt;=$AB6), IF($AE6="Jeun",   (XR_factor_fast*($AC6/Poids)) *    (EXP(-0.5*((($A45-($AB6+2))/0.9)^2)) +     EXP(-0.5*((($A45-($AB6+7))/1.1)^2)))    * MAX(EXP(-k_elim*MAX($A45-($AB6+1),0)),0.5),   (XR_factor_fed*($AC6/Poids)) *    (EXP(-0.5*((($A45-($AB6+2))/0.9)^2)) +     EXP(-0.5*((($A45-($AB6+6))/1.1)^2)))    * MAX(EXP(-k_elim*MAX($A45-($AB6+1),0)),0.58) ),0),IF(AND($AD6=TRUE,OR($AA6="Concerta",$AA6="OROS"),$A45&gt;=$AB6), MIN(OROS_factor*($AC6/Poids),22) / (1+EXP(-(($A45-($AB6+4.8))))) *  IF($A45&gt;($AB6+10), EXP(-k_elim*(($A45-($AB6+10)))), 1),0)))</f>
        <v>0</v>
      </c>
      <c r="J45" s="20">
        <f>IF($AA7="IR",IF(AND($AD7=TRUE,$AA7="IR",$A45&gt;=$AB7), (IR_factor*($AC7/Poids)) *  (EXP(-k_elim*($A45-$AB7)) - EXP(-3*($A45-$AB7)))  / (EXP(-k_elim*1.8)-EXP(-3*1.8)),0),IF($AA7="XR",IF(AND($AD7=TRUE,$AA7="XR",$A45&gt;=$AB7), IF($AE7="Jeun",   (XR_factor_fast*($AC7/Poids)) *    (EXP(-0.5*((($A45-($AB7+2))/0.9)^2)) +     EXP(-0.5*((($A45-($AB7+7))/1.1)^2)))    * MAX(EXP(-k_elim*MAX($A45-($AB7+1),0)),0.5),   (XR_factor_fed*($AC7/Poids)) *    (EXP(-0.5*((($A45-($AB7+2))/0.9)^2)) +     EXP(-0.5*((($A45-($AB7+6))/1.1)^2)))    * MAX(EXP(-k_elim*MAX($A45-($AB7+1),0)),0.58) ),0),IF(AND($AD7=TRUE,OR($AA7="Concerta",$AA7="OROS"),$A45&gt;=$AB7), MIN(OROS_factor*($AC7/Poids),22) / (1+EXP(-(($A45-($AB7+4.8))))) *  IF($A45&gt;($AB7+10), EXP(-k_elim*(($A45-($AB7+10)))), 1),0)))</f>
        <v>0</v>
      </c>
      <c r="K45" s="20">
        <f>IF($AA8="IR",IF(AND($AD8=TRUE,$AA8="IR",$A45&gt;=$AB8), (IR_factor*($AC8/Poids)) *  (EXP(-k_elim*($A45-$AB8)) - EXP(-3*($A45-$AB8)))  / (EXP(-k_elim*1.8)-EXP(-3*1.8)),0),IF($AA8="XR",IF(AND($AD8=TRUE,$AA8="XR",$A45&gt;=$AB8), IF($AE8="Jeun",   (XR_factor_fast*($AC8/Poids)) *    (EXP(-0.5*((($A45-($AB8+2))/0.9)^2)) +     EXP(-0.5*((($A45-($AB8+7))/1.1)^2)))    * MAX(EXP(-k_elim*MAX($A45-($AB8+1),0)),0.5),   (XR_factor_fed*($AC8/Poids)) *    (EXP(-0.5*((($A45-($AB8+2))/0.9)^2)) +     EXP(-0.5*((($A45-($AB8+6))/1.1)^2)))    * MAX(EXP(-k_elim*MAX($A45-($AB8+1),0)),0.58) ),0),IF(AND($AD8=TRUE,OR($AA8="Concerta",$AA8="OROS"),$A45&gt;=$AB8), MIN(OROS_factor*($AC8/Poids),22) / (1+EXP(-(($A45-($AB8+4.8))))) *  IF($A45&gt;($AB8+10), EXP(-k_elim*(($A45-($AB8+10)))), 1),0)))</f>
        <v>0</v>
      </c>
      <c r="L45" s="20">
        <f>IF($AA9="IR",IF(AND($AD9=TRUE,$AA9="IR",$A45&gt;=$AB9), (IR_factor*($AC9/Poids)) *  (EXP(-k_elim*($A45-$AB9)) - EXP(-3*($A45-$AB9)))  / (EXP(-k_elim*1.8)-EXP(-3*1.8)),0),IF($AA9="XR",IF(AND($AD9=TRUE,$AA9="XR",$A45&gt;=$AB9), IF($AE9="Jeun",   (XR_factor_fast*($AC9/Poids)) *    (EXP(-0.5*((($A45-($AB9+2))/0.9)^2)) +     EXP(-0.5*((($A45-($AB9+7))/1.1)^2)))    * MAX(EXP(-k_elim*MAX($A45-($AB9+1),0)),0.5),   (XR_factor_fed*($AC9/Poids)) *    (EXP(-0.5*((($A45-($AB9+2))/0.9)^2)) +     EXP(-0.5*((($A45-($AB9+6))/1.1)^2)))    * MAX(EXP(-k_elim*MAX($A45-($AB9+1),0)),0.58) ),0),IF(AND($AD9=TRUE,OR($AA9="Concerta",$AA9="OROS"),$A45&gt;=$AB9), MIN(OROS_factor*($AC9/Poids),22) / (1+EXP(-(($A45-($AB9+4.8))))) *  IF($A45&gt;($AB9+10), EXP(-k_elim*(($A45-($AB9+10)))), 1),0)))</f>
        <v>0</v>
      </c>
      <c r="M45" s="20">
        <f>IF($AA10="IR",IF(AND($AD10=TRUE,$AA10="IR",$A45&gt;=$AB10), (IR_factor*($AC10/Poids)) *  (EXP(-k_elim*($A45-$AB10)) - EXP(-3*($A45-$AB10)))  / (EXP(-k_elim*1.8)-EXP(-3*1.8)),0),IF($AA10="XR",IF(AND($AD10=TRUE,$AA10="XR",$A45&gt;=$AB10), IF($AE10="Jeun",   (XR_factor_fast*($AC10/Poids)) *    (EXP(-0.5*((($A45-($AB10+2))/0.9)^2)) +     EXP(-0.5*((($A45-($AB10+7))/1.1)^2)))    * MAX(EXP(-k_elim*MAX($A45-($AB10+1),0)),0.5),   (XR_factor_fed*($AC10/Poids)) *    (EXP(-0.5*((($A45-($AB10+2))/0.9)^2)) +     EXP(-0.5*((($A45-($AB10+6))/1.1)^2)))    * MAX(EXP(-k_elim*MAX($A45-($AB10+1),0)),0.58) ),0),IF(AND($AD10=TRUE,OR($AA10="Concerta",$AA10="OROS"),$A45&gt;=$AB10), MIN(OROS_factor*($AC10/Poids),22) / (1+EXP(-(($A45-($AB10+4.8))))) *  IF($A45&gt;($AB10+10), EXP(-k_elim*(($A45-($AB10+10)))), 1),0)))</f>
        <v>0</v>
      </c>
      <c r="N45" s="32">
        <f>IF($AA11="IR",IF(AND($AD11=TRUE,$AA11="IR",$A45&gt;=$AB11), (IR_factor*($AC11/Poids)) *  (EXP(-k_elim*($A45-$AB11)) - EXP(-3*($A45-$AB11)))  / (EXP(-k_elim*1.8)-EXP(-3*1.8)),0),IF($AA11="XR",IF(AND($AD11=TRUE,$AA11="XR",$A45&gt;=$AB11), IF($AE11="Jeun",   (XR_factor_fast*($AC11/Poids)) *    (EXP(-0.5*((($A45-($AB11+2))/0.9)^2)) +     EXP(-0.5*((($A45-($AB11+7))/1.1)^2)))    * MAX(EXP(-k_elim*MAX($A45-($AB11+1),0)),0.5),   (XR_factor_fed*($AC11/Poids)) *    (EXP(-0.5*((($A45-($AB11+2))/0.9)^2)) +     EXP(-0.5*((($A45-($AB11+6))/1.1)^2)))    * MAX(EXP(-k_elim*MAX($A45-($AB11+1),0)),0.58) ),0),IF(AND($AD11=TRUE,OR($AA11="Concerta",$AA11="OROS"),$A45&gt;=$AB11), MIN(OROS_factor*($AC11/Poids),22) / (1+EXP(-(($A45-($AB11+4.8))))) *  IF($A45&gt;($AB11+10), EXP(-k_elim*(($A45-($AB11+10)))), 1),0)))</f>
        <v>0</v>
      </c>
      <c r="O45" s="32">
        <f>IF($AA12="IR",IF(AND($AD12=TRUE,$AA12="IR",$A45&gt;=$AB12), (IR_factor*($AC12/Poids)) *  (EXP(-k_elim*($A45-$AB12)) - EXP(-3*($A45-$AB12)))  / (EXP(-k_elim*1.8)-EXP(-3*1.8)),0),IF($AA12="XR",IF(AND($AD12=TRUE,$AA12="XR",$A45&gt;=$AB12), IF($AE12="Jeun",   (XR_factor_fast*($AC12/Poids)) *    (EXP(-0.5*((($A45-($AB12+2))/0.9)^2)) +     EXP(-0.5*((($A45-($AB12+7))/1.1)^2)))    * MAX(EXP(-k_elim*MAX($A45-($AB12+1),0)),0.5),   (XR_factor_fed*($AC12/Poids)) *    (EXP(-0.5*((($A45-($AB12+2))/0.9)^2)) +     EXP(-0.5*((($A45-($AB12+6))/1.1)^2)))    * MAX(EXP(-k_elim*MAX($A45-($AB12+1),0)),0.58) ),0),IF(AND($AD12=TRUE,OR($AA12="Concerta",$AA12="OROS"),$A45&gt;=$AB12), MIN(OROS_factor*($AC12/Poids),22) / (1+EXP(-(($A45-($AB12+4.8))))) *  IF($A45&gt;($AB12+10), EXP(-k_elim*(($A45-($AB12+10)))), 1),0)))</f>
        <v>0</v>
      </c>
      <c r="P45" s="32">
        <f>IF($AA13="IR",IF(AND($AD13=TRUE,$AA13="IR",$A45&gt;=$AB13), (IR_factor*($AC13/Poids)) *  (EXP(-k_elim*($A45-$AB13)) - EXP(-3*($A45-$AB13)))  / (EXP(-k_elim*1.8)-EXP(-3*1.8)),0),IF($AA13="XR",IF(AND($AD13=TRUE,$AA13="XR",$A45&gt;=$AB13), IF($AE13="Jeun",   (XR_factor_fast*($AC13/Poids)) *    (EXP(-0.5*((($A45-($AB13+2))/0.9)^2)) +     EXP(-0.5*((($A45-($AB13+7))/1.1)^2)))    * MAX(EXP(-k_elim*MAX($A45-($AB13+1),0)),0.5),   (XR_factor_fed*($AC13/Poids)) *    (EXP(-0.5*((($A45-($AB13+2))/0.9)^2)) +     EXP(-0.5*((($A45-($AB13+6))/1.1)^2)))    * MAX(EXP(-k_elim*MAX($A45-($AB13+1),0)),0.58) ),0),IF(AND($AD13=TRUE,OR($AA13="Concerta",$AA13="OROS"),$A45&gt;=$AB13), MIN(OROS_factor*($AC13/Poids),22) / (1+EXP(-(($A45-($AB13+4.8))))) *  IF($A45&gt;($AB13+10), EXP(-k_elim*(($A45-($AB13+10)))), 1),0)))</f>
        <v>0</v>
      </c>
      <c r="AO45">
        <v>5</v>
      </c>
    </row>
    <row r="46" spans="1:41">
      <c r="A46" s="17">
        <v>8.1999999999999922</v>
      </c>
      <c r="B46" s="18">
        <f t="shared" si="0"/>
        <v>9.0032181402478937</v>
      </c>
      <c r="C46" s="20">
        <f t="shared" si="1"/>
        <v>0</v>
      </c>
      <c r="D46" s="32">
        <f t="shared" si="2"/>
        <v>0</v>
      </c>
      <c r="E46" s="18">
        <f>IF($AA2="IR",IF(AND($AD2=TRUE,$AA2="IR",$A46&gt;=$AB2), (IR_factor*($AC2/Poids)) *  (EXP(-k_elim*($A46-$AB2)) - EXP(-3*($A46-$AB2)))  / (EXP(-k_elim*1.8)-EXP(-3*1.8)),0),IF($AA2="XR",IF(AND($AD2=TRUE,$AA2="XR",$A46&gt;=$AB2), IF($AE2="Jeun",   (XR_factor_fast*($AC2/Poids)) *    (EXP(-0.5*((($A46-($AB2+2))/0.9)^2)) +     EXP(-0.5*((($A46-($AB2+7))/1.1)^2)))    * MAX(EXP(-k_elim*MAX($A46-($AB2+1),0)),0.5),   (XR_factor_fed*($AC2/Poids)) *    (EXP(-0.5*((($A46-($AB2+2))/0.9)^2)) +     EXP(-0.5*((($A46-($AB2+6))/1.1)^2)))    * MAX(EXP(-k_elim*MAX($A46-($AB2+1),0)),0.58) ),0),IF(AND($AD2=TRUE,OR($AA2="Concerta",$AA2="OROS"),$A46&gt;=$AB2), MIN(OROS_factor*($AC2/Poids),22) / (1+EXP(-(($A46-($AB2+4.8))))) *  IF($A46&gt;($AB2+10), EXP(-k_elim*(($A46-($AB2+10)))), 1),0)))</f>
        <v>9.0032181402478937</v>
      </c>
      <c r="F46" s="18">
        <f>IF($AA3="IR",IF(AND($AD3=TRUE,$AA3="IR",$A46&gt;=$AB3), (IR_factor*($AC3/Poids)) *  (EXP(-k_elim*($A46-$AB3)) - EXP(-3*($A46-$AB3)))  / (EXP(-k_elim*1.8)-EXP(-3*1.8)),0),IF($AA3="XR",IF(AND($AD3=TRUE,$AA3="XR",$A46&gt;=$AB3), IF($AE3="Jeun",   (XR_factor_fast*($AC3/Poids)) *    (EXP(-0.5*((($A46-($AB3+2))/0.9)^2)) +     EXP(-0.5*((($A46-($AB3+7))/1.1)^2)))    * MAX(EXP(-k_elim*MAX($A46-($AB3+1),0)),0.5),   (XR_factor_fed*($AC3/Poids)) *    (EXP(-0.5*((($A46-($AB3+2))/0.9)^2)) +     EXP(-0.5*((($A46-($AB3+6))/1.1)^2)))    * MAX(EXP(-k_elim*MAX($A46-($AB3+1),0)),0.58) ),0),IF(AND($AD3=TRUE,OR($AA3="Concerta",$AA3="OROS"),$A46&gt;=$AB3), MIN(OROS_factor*($AC3/Poids),22) / (1+EXP(-(($A46-($AB3+4.8))))) *  IF($A46&gt;($AB3+10), EXP(-k_elim*(($A46-($AB3+10)))), 1),0)))</f>
        <v>0</v>
      </c>
      <c r="G46" s="18">
        <f>IF($AA4="IR",IF(AND($AD4=TRUE,$AA4="IR",$A46&gt;=$AB4), (IR_factor*($AC4/Poids)) *  (EXP(-k_elim*($A46-$AB4)) - EXP(-3*($A46-$AB4)))  / (EXP(-k_elim*1.8)-EXP(-3*1.8)),0),IF($AA4="XR",IF(AND($AD4=TRUE,$AA4="XR",$A46&gt;=$AB4), IF($AE4="Jeun",   (XR_factor_fast*($AC4/Poids)) *    (EXP(-0.5*((($A46-($AB4+2))/0.9)^2)) +     EXP(-0.5*((($A46-($AB4+7))/1.1)^2)))    * MAX(EXP(-k_elim*MAX($A46-($AB4+1),0)),0.5),   (XR_factor_fed*($AC4/Poids)) *    (EXP(-0.5*((($A46-($AB4+2))/0.9)^2)) +     EXP(-0.5*((($A46-($AB4+6))/1.1)^2)))    * MAX(EXP(-k_elim*MAX($A46-($AB4+1),0)),0.58) ),0),IF(AND($AD4=TRUE,OR($AA4="Concerta",$AA4="OROS"),$A46&gt;=$AB4), MIN(OROS_factor*($AC4/Poids),22) / (1+EXP(-(($A46-($AB4+4.8))))) *  IF($A46&gt;($AB4+10), EXP(-k_elim*(($A46-($AB4+10)))), 1),0)))</f>
        <v>0</v>
      </c>
      <c r="H46" s="18">
        <f>IF($AA5="IR",IF(AND($AD5=TRUE,$AA5="IR",$A46&gt;=$AB5), (IR_factor*($AC5/Poids)) *  (EXP(-k_elim*($A46-$AB5)) - EXP(-3*($A46-$AB5)))  / (EXP(-k_elim*1.8)-EXP(-3*1.8)),0),IF($AA5="XR",IF(AND($AD5=TRUE,$AA5="XR",$A46&gt;=$AB5), IF($AE5="Jeun",   (XR_factor_fast*($AC5/Poids)) *    (EXP(-0.5*((($A46-($AB5+2))/0.9)^2)) +     EXP(-0.5*((($A46-($AB5+7))/1.1)^2)))    * MAX(EXP(-k_elim*MAX($A46-($AB5+1),0)),0.5),   (XR_factor_fed*($AC5/Poids)) *    (EXP(-0.5*((($A46-($AB5+2))/0.9)^2)) +     EXP(-0.5*((($A46-($AB5+6))/1.1)^2)))    * MAX(EXP(-k_elim*MAX($A46-($AB5+1),0)),0.58) ),0),IF(AND($AD5=TRUE,OR($AA5="Concerta",$AA5="OROS"),$A46&gt;=$AB5), MIN(OROS_factor*($AC5/Poids),22) / (1+EXP(-(($A46-($AB5+4.8))))) *  IF($A46&gt;($AB5+10), EXP(-k_elim*(($A46-($AB5+10)))), 1),0)))</f>
        <v>0</v>
      </c>
      <c r="I46" s="20">
        <f>IF($AA6="IR",IF(AND($AD6=TRUE,$AA6="IR",$A46&gt;=$AB6), (IR_factor*($AC6/Poids)) *  (EXP(-k_elim*($A46-$AB6)) - EXP(-3*($A46-$AB6)))  / (EXP(-k_elim*1.8)-EXP(-3*1.8)),0),IF($AA6="XR",IF(AND($AD6=TRUE,$AA6="XR",$A46&gt;=$AB6), IF($AE6="Jeun",   (XR_factor_fast*($AC6/Poids)) *    (EXP(-0.5*((($A46-($AB6+2))/0.9)^2)) +     EXP(-0.5*((($A46-($AB6+7))/1.1)^2)))    * MAX(EXP(-k_elim*MAX($A46-($AB6+1),0)),0.5),   (XR_factor_fed*($AC6/Poids)) *    (EXP(-0.5*((($A46-($AB6+2))/0.9)^2)) +     EXP(-0.5*((($A46-($AB6+6))/1.1)^2)))    * MAX(EXP(-k_elim*MAX($A46-($AB6+1),0)),0.58) ),0),IF(AND($AD6=TRUE,OR($AA6="Concerta",$AA6="OROS"),$A46&gt;=$AB6), MIN(OROS_factor*($AC6/Poids),22) / (1+EXP(-(($A46-($AB6+4.8))))) *  IF($A46&gt;($AB6+10), EXP(-k_elim*(($A46-($AB6+10)))), 1),0)))</f>
        <v>0</v>
      </c>
      <c r="J46" s="20">
        <f>IF($AA7="IR",IF(AND($AD7=TRUE,$AA7="IR",$A46&gt;=$AB7), (IR_factor*($AC7/Poids)) *  (EXP(-k_elim*($A46-$AB7)) - EXP(-3*($A46-$AB7)))  / (EXP(-k_elim*1.8)-EXP(-3*1.8)),0),IF($AA7="XR",IF(AND($AD7=TRUE,$AA7="XR",$A46&gt;=$AB7), IF($AE7="Jeun",   (XR_factor_fast*($AC7/Poids)) *    (EXP(-0.5*((($A46-($AB7+2))/0.9)^2)) +     EXP(-0.5*((($A46-($AB7+7))/1.1)^2)))    * MAX(EXP(-k_elim*MAX($A46-($AB7+1),0)),0.5),   (XR_factor_fed*($AC7/Poids)) *    (EXP(-0.5*((($A46-($AB7+2))/0.9)^2)) +     EXP(-0.5*((($A46-($AB7+6))/1.1)^2)))    * MAX(EXP(-k_elim*MAX($A46-($AB7+1),0)),0.58) ),0),IF(AND($AD7=TRUE,OR($AA7="Concerta",$AA7="OROS"),$A46&gt;=$AB7), MIN(OROS_factor*($AC7/Poids),22) / (1+EXP(-(($A46-($AB7+4.8))))) *  IF($A46&gt;($AB7+10), EXP(-k_elim*(($A46-($AB7+10)))), 1),0)))</f>
        <v>0</v>
      </c>
      <c r="K46" s="20">
        <f>IF($AA8="IR",IF(AND($AD8=TRUE,$AA8="IR",$A46&gt;=$AB8), (IR_factor*($AC8/Poids)) *  (EXP(-k_elim*($A46-$AB8)) - EXP(-3*($A46-$AB8)))  / (EXP(-k_elim*1.8)-EXP(-3*1.8)),0),IF($AA8="XR",IF(AND($AD8=TRUE,$AA8="XR",$A46&gt;=$AB8), IF($AE8="Jeun",   (XR_factor_fast*($AC8/Poids)) *    (EXP(-0.5*((($A46-($AB8+2))/0.9)^2)) +     EXP(-0.5*((($A46-($AB8+7))/1.1)^2)))    * MAX(EXP(-k_elim*MAX($A46-($AB8+1),0)),0.5),   (XR_factor_fed*($AC8/Poids)) *    (EXP(-0.5*((($A46-($AB8+2))/0.9)^2)) +     EXP(-0.5*((($A46-($AB8+6))/1.1)^2)))    * MAX(EXP(-k_elim*MAX($A46-($AB8+1),0)),0.58) ),0),IF(AND($AD8=TRUE,OR($AA8="Concerta",$AA8="OROS"),$A46&gt;=$AB8), MIN(OROS_factor*($AC8/Poids),22) / (1+EXP(-(($A46-($AB8+4.8))))) *  IF($A46&gt;($AB8+10), EXP(-k_elim*(($A46-($AB8+10)))), 1),0)))</f>
        <v>0</v>
      </c>
      <c r="L46" s="20">
        <f>IF($AA9="IR",IF(AND($AD9=TRUE,$AA9="IR",$A46&gt;=$AB9), (IR_factor*($AC9/Poids)) *  (EXP(-k_elim*($A46-$AB9)) - EXP(-3*($A46-$AB9)))  / (EXP(-k_elim*1.8)-EXP(-3*1.8)),0),IF($AA9="XR",IF(AND($AD9=TRUE,$AA9="XR",$A46&gt;=$AB9), IF($AE9="Jeun",   (XR_factor_fast*($AC9/Poids)) *    (EXP(-0.5*((($A46-($AB9+2))/0.9)^2)) +     EXP(-0.5*((($A46-($AB9+7))/1.1)^2)))    * MAX(EXP(-k_elim*MAX($A46-($AB9+1),0)),0.5),   (XR_factor_fed*($AC9/Poids)) *    (EXP(-0.5*((($A46-($AB9+2))/0.9)^2)) +     EXP(-0.5*((($A46-($AB9+6))/1.1)^2)))    * MAX(EXP(-k_elim*MAX($A46-($AB9+1),0)),0.58) ),0),IF(AND($AD9=TRUE,OR($AA9="Concerta",$AA9="OROS"),$A46&gt;=$AB9), MIN(OROS_factor*($AC9/Poids),22) / (1+EXP(-(($A46-($AB9+4.8))))) *  IF($A46&gt;($AB9+10), EXP(-k_elim*(($A46-($AB9+10)))), 1),0)))</f>
        <v>0</v>
      </c>
      <c r="M46" s="20">
        <f>IF($AA10="IR",IF(AND($AD10=TRUE,$AA10="IR",$A46&gt;=$AB10), (IR_factor*($AC10/Poids)) *  (EXP(-k_elim*($A46-$AB10)) - EXP(-3*($A46-$AB10)))  / (EXP(-k_elim*1.8)-EXP(-3*1.8)),0),IF($AA10="XR",IF(AND($AD10=TRUE,$AA10="XR",$A46&gt;=$AB10), IF($AE10="Jeun",   (XR_factor_fast*($AC10/Poids)) *    (EXP(-0.5*((($A46-($AB10+2))/0.9)^2)) +     EXP(-0.5*((($A46-($AB10+7))/1.1)^2)))    * MAX(EXP(-k_elim*MAX($A46-($AB10+1),0)),0.5),   (XR_factor_fed*($AC10/Poids)) *    (EXP(-0.5*((($A46-($AB10+2))/0.9)^2)) +     EXP(-0.5*((($A46-($AB10+6))/1.1)^2)))    * MAX(EXP(-k_elim*MAX($A46-($AB10+1),0)),0.58) ),0),IF(AND($AD10=TRUE,OR($AA10="Concerta",$AA10="OROS"),$A46&gt;=$AB10), MIN(OROS_factor*($AC10/Poids),22) / (1+EXP(-(($A46-($AB10+4.8))))) *  IF($A46&gt;($AB10+10), EXP(-k_elim*(($A46-($AB10+10)))), 1),0)))</f>
        <v>0</v>
      </c>
      <c r="N46" s="32">
        <f>IF($AA11="IR",IF(AND($AD11=TRUE,$AA11="IR",$A46&gt;=$AB11), (IR_factor*($AC11/Poids)) *  (EXP(-k_elim*($A46-$AB11)) - EXP(-3*($A46-$AB11)))  / (EXP(-k_elim*1.8)-EXP(-3*1.8)),0),IF($AA11="XR",IF(AND($AD11=TRUE,$AA11="XR",$A46&gt;=$AB11), IF($AE11="Jeun",   (XR_factor_fast*($AC11/Poids)) *    (EXP(-0.5*((($A46-($AB11+2))/0.9)^2)) +     EXP(-0.5*((($A46-($AB11+7))/1.1)^2)))    * MAX(EXP(-k_elim*MAX($A46-($AB11+1),0)),0.5),   (XR_factor_fed*($AC11/Poids)) *    (EXP(-0.5*((($A46-($AB11+2))/0.9)^2)) +     EXP(-0.5*((($A46-($AB11+6))/1.1)^2)))    * MAX(EXP(-k_elim*MAX($A46-($AB11+1),0)),0.58) ),0),IF(AND($AD11=TRUE,OR($AA11="Concerta",$AA11="OROS"),$A46&gt;=$AB11), MIN(OROS_factor*($AC11/Poids),22) / (1+EXP(-(($A46-($AB11+4.8))))) *  IF($A46&gt;($AB11+10), EXP(-k_elim*(($A46-($AB11+10)))), 1),0)))</f>
        <v>0</v>
      </c>
      <c r="O46" s="32">
        <f>IF($AA12="IR",IF(AND($AD12=TRUE,$AA12="IR",$A46&gt;=$AB12), (IR_factor*($AC12/Poids)) *  (EXP(-k_elim*($A46-$AB12)) - EXP(-3*($A46-$AB12)))  / (EXP(-k_elim*1.8)-EXP(-3*1.8)),0),IF($AA12="XR",IF(AND($AD12=TRUE,$AA12="XR",$A46&gt;=$AB12), IF($AE12="Jeun",   (XR_factor_fast*($AC12/Poids)) *    (EXP(-0.5*((($A46-($AB12+2))/0.9)^2)) +     EXP(-0.5*((($A46-($AB12+7))/1.1)^2)))    * MAX(EXP(-k_elim*MAX($A46-($AB12+1),0)),0.5),   (XR_factor_fed*($AC12/Poids)) *    (EXP(-0.5*((($A46-($AB12+2))/0.9)^2)) +     EXP(-0.5*((($A46-($AB12+6))/1.1)^2)))    * MAX(EXP(-k_elim*MAX($A46-($AB12+1),0)),0.58) ),0),IF(AND($AD12=TRUE,OR($AA12="Concerta",$AA12="OROS"),$A46&gt;=$AB12), MIN(OROS_factor*($AC12/Poids),22) / (1+EXP(-(($A46-($AB12+4.8))))) *  IF($A46&gt;($AB12+10), EXP(-k_elim*(($A46-($AB12+10)))), 1),0)))</f>
        <v>0</v>
      </c>
      <c r="P46" s="32">
        <f>IF($AA13="IR",IF(AND($AD13=TRUE,$AA13="IR",$A46&gt;=$AB13), (IR_factor*($AC13/Poids)) *  (EXP(-k_elim*($A46-$AB13)) - EXP(-3*($A46-$AB13)))  / (EXP(-k_elim*1.8)-EXP(-3*1.8)),0),IF($AA13="XR",IF(AND($AD13=TRUE,$AA13="XR",$A46&gt;=$AB13), IF($AE13="Jeun",   (XR_factor_fast*($AC13/Poids)) *    (EXP(-0.5*((($A46-($AB13+2))/0.9)^2)) +     EXP(-0.5*((($A46-($AB13+7))/1.1)^2)))    * MAX(EXP(-k_elim*MAX($A46-($AB13+1),0)),0.5),   (XR_factor_fed*($AC13/Poids)) *    (EXP(-0.5*((($A46-($AB13+2))/0.9)^2)) +     EXP(-0.5*((($A46-($AB13+6))/1.1)^2)))    * MAX(EXP(-k_elim*MAX($A46-($AB13+1),0)),0.58) ),0),IF(AND($AD13=TRUE,OR($AA13="Concerta",$AA13="OROS"),$A46&gt;=$AB13), MIN(OROS_factor*($AC13/Poids),22) / (1+EXP(-(($A46-($AB13+4.8))))) *  IF($A46&gt;($AB13+10), EXP(-k_elim*(($A46-($AB13+10)))), 1),0)))</f>
        <v>0</v>
      </c>
      <c r="AO46">
        <v>5</v>
      </c>
    </row>
    <row r="47" spans="1:41">
      <c r="A47" s="17">
        <v>8.2499999999999929</v>
      </c>
      <c r="B47" s="18">
        <f t="shared" si="0"/>
        <v>8.9361175299382971</v>
      </c>
      <c r="C47" s="20">
        <f t="shared" si="1"/>
        <v>0</v>
      </c>
      <c r="D47" s="32">
        <f t="shared" si="2"/>
        <v>0</v>
      </c>
      <c r="E47" s="18">
        <f>IF($AA2="IR",IF(AND($AD2=TRUE,$AA2="IR",$A47&gt;=$AB2), (IR_factor*($AC2/Poids)) *  (EXP(-k_elim*($A47-$AB2)) - EXP(-3*($A47-$AB2)))  / (EXP(-k_elim*1.8)-EXP(-3*1.8)),0),IF($AA2="XR",IF(AND($AD2=TRUE,$AA2="XR",$A47&gt;=$AB2), IF($AE2="Jeun",   (XR_factor_fast*($AC2/Poids)) *    (EXP(-0.5*((($A47-($AB2+2))/0.9)^2)) +     EXP(-0.5*((($A47-($AB2+7))/1.1)^2)))    * MAX(EXP(-k_elim*MAX($A47-($AB2+1),0)),0.5),   (XR_factor_fed*($AC2/Poids)) *    (EXP(-0.5*((($A47-($AB2+2))/0.9)^2)) +     EXP(-0.5*((($A47-($AB2+6))/1.1)^2)))    * MAX(EXP(-k_elim*MAX($A47-($AB2+1),0)),0.58) ),0),IF(AND($AD2=TRUE,OR($AA2="Concerta",$AA2="OROS"),$A47&gt;=$AB2), MIN(OROS_factor*($AC2/Poids),22) / (1+EXP(-(($A47-($AB2+4.8))))) *  IF($A47&gt;($AB2+10), EXP(-k_elim*(($A47-($AB2+10)))), 1),0)))</f>
        <v>8.9361175299382971</v>
      </c>
      <c r="F47" s="18">
        <f>IF($AA3="IR",IF(AND($AD3=TRUE,$AA3="IR",$A47&gt;=$AB3), (IR_factor*($AC3/Poids)) *  (EXP(-k_elim*($A47-$AB3)) - EXP(-3*($A47-$AB3)))  / (EXP(-k_elim*1.8)-EXP(-3*1.8)),0),IF($AA3="XR",IF(AND($AD3=TRUE,$AA3="XR",$A47&gt;=$AB3), IF($AE3="Jeun",   (XR_factor_fast*($AC3/Poids)) *    (EXP(-0.5*((($A47-($AB3+2))/0.9)^2)) +     EXP(-0.5*((($A47-($AB3+7))/1.1)^2)))    * MAX(EXP(-k_elim*MAX($A47-($AB3+1),0)),0.5),   (XR_factor_fed*($AC3/Poids)) *    (EXP(-0.5*((($A47-($AB3+2))/0.9)^2)) +     EXP(-0.5*((($A47-($AB3+6))/1.1)^2)))    * MAX(EXP(-k_elim*MAX($A47-($AB3+1),0)),0.58) ),0),IF(AND($AD3=TRUE,OR($AA3="Concerta",$AA3="OROS"),$A47&gt;=$AB3), MIN(OROS_factor*($AC3/Poids),22) / (1+EXP(-(($A47-($AB3+4.8))))) *  IF($A47&gt;($AB3+10), EXP(-k_elim*(($A47-($AB3+10)))), 1),0)))</f>
        <v>0</v>
      </c>
      <c r="G47" s="18">
        <f>IF($AA4="IR",IF(AND($AD4=TRUE,$AA4="IR",$A47&gt;=$AB4), (IR_factor*($AC4/Poids)) *  (EXP(-k_elim*($A47-$AB4)) - EXP(-3*($A47-$AB4)))  / (EXP(-k_elim*1.8)-EXP(-3*1.8)),0),IF($AA4="XR",IF(AND($AD4=TRUE,$AA4="XR",$A47&gt;=$AB4), IF($AE4="Jeun",   (XR_factor_fast*($AC4/Poids)) *    (EXP(-0.5*((($A47-($AB4+2))/0.9)^2)) +     EXP(-0.5*((($A47-($AB4+7))/1.1)^2)))    * MAX(EXP(-k_elim*MAX($A47-($AB4+1),0)),0.5),   (XR_factor_fed*($AC4/Poids)) *    (EXP(-0.5*((($A47-($AB4+2))/0.9)^2)) +     EXP(-0.5*((($A47-($AB4+6))/1.1)^2)))    * MAX(EXP(-k_elim*MAX($A47-($AB4+1),0)),0.58) ),0),IF(AND($AD4=TRUE,OR($AA4="Concerta",$AA4="OROS"),$A47&gt;=$AB4), MIN(OROS_factor*($AC4/Poids),22) / (1+EXP(-(($A47-($AB4+4.8))))) *  IF($A47&gt;($AB4+10), EXP(-k_elim*(($A47-($AB4+10)))), 1),0)))</f>
        <v>0</v>
      </c>
      <c r="H47" s="18">
        <f>IF($AA5="IR",IF(AND($AD5=TRUE,$AA5="IR",$A47&gt;=$AB5), (IR_factor*($AC5/Poids)) *  (EXP(-k_elim*($A47-$AB5)) - EXP(-3*($A47-$AB5)))  / (EXP(-k_elim*1.8)-EXP(-3*1.8)),0),IF($AA5="XR",IF(AND($AD5=TRUE,$AA5="XR",$A47&gt;=$AB5), IF($AE5="Jeun",   (XR_factor_fast*($AC5/Poids)) *    (EXP(-0.5*((($A47-($AB5+2))/0.9)^2)) +     EXP(-0.5*((($A47-($AB5+7))/1.1)^2)))    * MAX(EXP(-k_elim*MAX($A47-($AB5+1),0)),0.5),   (XR_factor_fed*($AC5/Poids)) *    (EXP(-0.5*((($A47-($AB5+2))/0.9)^2)) +     EXP(-0.5*((($A47-($AB5+6))/1.1)^2)))    * MAX(EXP(-k_elim*MAX($A47-($AB5+1),0)),0.58) ),0),IF(AND($AD5=TRUE,OR($AA5="Concerta",$AA5="OROS"),$A47&gt;=$AB5), MIN(OROS_factor*($AC5/Poids),22) / (1+EXP(-(($A47-($AB5+4.8))))) *  IF($A47&gt;($AB5+10), EXP(-k_elim*(($A47-($AB5+10)))), 1),0)))</f>
        <v>0</v>
      </c>
      <c r="I47" s="20">
        <f>IF($AA6="IR",IF(AND($AD6=TRUE,$AA6="IR",$A47&gt;=$AB6), (IR_factor*($AC6/Poids)) *  (EXP(-k_elim*($A47-$AB6)) - EXP(-3*($A47-$AB6)))  / (EXP(-k_elim*1.8)-EXP(-3*1.8)),0),IF($AA6="XR",IF(AND($AD6=TRUE,$AA6="XR",$A47&gt;=$AB6), IF($AE6="Jeun",   (XR_factor_fast*($AC6/Poids)) *    (EXP(-0.5*((($A47-($AB6+2))/0.9)^2)) +     EXP(-0.5*((($A47-($AB6+7))/1.1)^2)))    * MAX(EXP(-k_elim*MAX($A47-($AB6+1),0)),0.5),   (XR_factor_fed*($AC6/Poids)) *    (EXP(-0.5*((($A47-($AB6+2))/0.9)^2)) +     EXP(-0.5*((($A47-($AB6+6))/1.1)^2)))    * MAX(EXP(-k_elim*MAX($A47-($AB6+1),0)),0.58) ),0),IF(AND($AD6=TRUE,OR($AA6="Concerta",$AA6="OROS"),$A47&gt;=$AB6), MIN(OROS_factor*($AC6/Poids),22) / (1+EXP(-(($A47-($AB6+4.8))))) *  IF($A47&gt;($AB6+10), EXP(-k_elim*(($A47-($AB6+10)))), 1),0)))</f>
        <v>0</v>
      </c>
      <c r="J47" s="20">
        <f>IF($AA7="IR",IF(AND($AD7=TRUE,$AA7="IR",$A47&gt;=$AB7), (IR_factor*($AC7/Poids)) *  (EXP(-k_elim*($A47-$AB7)) - EXP(-3*($A47-$AB7)))  / (EXP(-k_elim*1.8)-EXP(-3*1.8)),0),IF($AA7="XR",IF(AND($AD7=TRUE,$AA7="XR",$A47&gt;=$AB7), IF($AE7="Jeun",   (XR_factor_fast*($AC7/Poids)) *    (EXP(-0.5*((($A47-($AB7+2))/0.9)^2)) +     EXP(-0.5*((($A47-($AB7+7))/1.1)^2)))    * MAX(EXP(-k_elim*MAX($A47-($AB7+1),0)),0.5),   (XR_factor_fed*($AC7/Poids)) *    (EXP(-0.5*((($A47-($AB7+2))/0.9)^2)) +     EXP(-0.5*((($A47-($AB7+6))/1.1)^2)))    * MAX(EXP(-k_elim*MAX($A47-($AB7+1),0)),0.58) ),0),IF(AND($AD7=TRUE,OR($AA7="Concerta",$AA7="OROS"),$A47&gt;=$AB7), MIN(OROS_factor*($AC7/Poids),22) / (1+EXP(-(($A47-($AB7+4.8))))) *  IF($A47&gt;($AB7+10), EXP(-k_elim*(($A47-($AB7+10)))), 1),0)))</f>
        <v>0</v>
      </c>
      <c r="K47" s="20">
        <f>IF($AA8="IR",IF(AND($AD8=TRUE,$AA8="IR",$A47&gt;=$AB8), (IR_factor*($AC8/Poids)) *  (EXP(-k_elim*($A47-$AB8)) - EXP(-3*($A47-$AB8)))  / (EXP(-k_elim*1.8)-EXP(-3*1.8)),0),IF($AA8="XR",IF(AND($AD8=TRUE,$AA8="XR",$A47&gt;=$AB8), IF($AE8="Jeun",   (XR_factor_fast*($AC8/Poids)) *    (EXP(-0.5*((($A47-($AB8+2))/0.9)^2)) +     EXP(-0.5*((($A47-($AB8+7))/1.1)^2)))    * MAX(EXP(-k_elim*MAX($A47-($AB8+1),0)),0.5),   (XR_factor_fed*($AC8/Poids)) *    (EXP(-0.5*((($A47-($AB8+2))/0.9)^2)) +     EXP(-0.5*((($A47-($AB8+6))/1.1)^2)))    * MAX(EXP(-k_elim*MAX($A47-($AB8+1),0)),0.58) ),0),IF(AND($AD8=TRUE,OR($AA8="Concerta",$AA8="OROS"),$A47&gt;=$AB8), MIN(OROS_factor*($AC8/Poids),22) / (1+EXP(-(($A47-($AB8+4.8))))) *  IF($A47&gt;($AB8+10), EXP(-k_elim*(($A47-($AB8+10)))), 1),0)))</f>
        <v>0</v>
      </c>
      <c r="L47" s="20">
        <f>IF($AA9="IR",IF(AND($AD9=TRUE,$AA9="IR",$A47&gt;=$AB9), (IR_factor*($AC9/Poids)) *  (EXP(-k_elim*($A47-$AB9)) - EXP(-3*($A47-$AB9)))  / (EXP(-k_elim*1.8)-EXP(-3*1.8)),0),IF($AA9="XR",IF(AND($AD9=TRUE,$AA9="XR",$A47&gt;=$AB9), IF($AE9="Jeun",   (XR_factor_fast*($AC9/Poids)) *    (EXP(-0.5*((($A47-($AB9+2))/0.9)^2)) +     EXP(-0.5*((($A47-($AB9+7))/1.1)^2)))    * MAX(EXP(-k_elim*MAX($A47-($AB9+1),0)),0.5),   (XR_factor_fed*($AC9/Poids)) *    (EXP(-0.5*((($A47-($AB9+2))/0.9)^2)) +     EXP(-0.5*((($A47-($AB9+6))/1.1)^2)))    * MAX(EXP(-k_elim*MAX($A47-($AB9+1),0)),0.58) ),0),IF(AND($AD9=TRUE,OR($AA9="Concerta",$AA9="OROS"),$A47&gt;=$AB9), MIN(OROS_factor*($AC9/Poids),22) / (1+EXP(-(($A47-($AB9+4.8))))) *  IF($A47&gt;($AB9+10), EXP(-k_elim*(($A47-($AB9+10)))), 1),0)))</f>
        <v>0</v>
      </c>
      <c r="M47" s="20">
        <f>IF($AA10="IR",IF(AND($AD10=TRUE,$AA10="IR",$A47&gt;=$AB10), (IR_factor*($AC10/Poids)) *  (EXP(-k_elim*($A47-$AB10)) - EXP(-3*($A47-$AB10)))  / (EXP(-k_elim*1.8)-EXP(-3*1.8)),0),IF($AA10="XR",IF(AND($AD10=TRUE,$AA10="XR",$A47&gt;=$AB10), IF($AE10="Jeun",   (XR_factor_fast*($AC10/Poids)) *    (EXP(-0.5*((($A47-($AB10+2))/0.9)^2)) +     EXP(-0.5*((($A47-($AB10+7))/1.1)^2)))    * MAX(EXP(-k_elim*MAX($A47-($AB10+1),0)),0.5),   (XR_factor_fed*($AC10/Poids)) *    (EXP(-0.5*((($A47-($AB10+2))/0.9)^2)) +     EXP(-0.5*((($A47-($AB10+6))/1.1)^2)))    * MAX(EXP(-k_elim*MAX($A47-($AB10+1),0)),0.58) ),0),IF(AND($AD10=TRUE,OR($AA10="Concerta",$AA10="OROS"),$A47&gt;=$AB10), MIN(OROS_factor*($AC10/Poids),22) / (1+EXP(-(($A47-($AB10+4.8))))) *  IF($A47&gt;($AB10+10), EXP(-k_elim*(($A47-($AB10+10)))), 1),0)))</f>
        <v>0</v>
      </c>
      <c r="N47" s="32">
        <f>IF($AA11="IR",IF(AND($AD11=TRUE,$AA11="IR",$A47&gt;=$AB11), (IR_factor*($AC11/Poids)) *  (EXP(-k_elim*($A47-$AB11)) - EXP(-3*($A47-$AB11)))  / (EXP(-k_elim*1.8)-EXP(-3*1.8)),0),IF($AA11="XR",IF(AND($AD11=TRUE,$AA11="XR",$A47&gt;=$AB11), IF($AE11="Jeun",   (XR_factor_fast*($AC11/Poids)) *    (EXP(-0.5*((($A47-($AB11+2))/0.9)^2)) +     EXP(-0.5*((($A47-($AB11+7))/1.1)^2)))    * MAX(EXP(-k_elim*MAX($A47-($AB11+1),0)),0.5),   (XR_factor_fed*($AC11/Poids)) *    (EXP(-0.5*((($A47-($AB11+2))/0.9)^2)) +     EXP(-0.5*((($A47-($AB11+6))/1.1)^2)))    * MAX(EXP(-k_elim*MAX($A47-($AB11+1),0)),0.58) ),0),IF(AND($AD11=TRUE,OR($AA11="Concerta",$AA11="OROS"),$A47&gt;=$AB11), MIN(OROS_factor*($AC11/Poids),22) / (1+EXP(-(($A47-($AB11+4.8))))) *  IF($A47&gt;($AB11+10), EXP(-k_elim*(($A47-($AB11+10)))), 1),0)))</f>
        <v>0</v>
      </c>
      <c r="O47" s="32">
        <f>IF($AA12="IR",IF(AND($AD12=TRUE,$AA12="IR",$A47&gt;=$AB12), (IR_factor*($AC12/Poids)) *  (EXP(-k_elim*($A47-$AB12)) - EXP(-3*($A47-$AB12)))  / (EXP(-k_elim*1.8)-EXP(-3*1.8)),0),IF($AA12="XR",IF(AND($AD12=TRUE,$AA12="XR",$A47&gt;=$AB12), IF($AE12="Jeun",   (XR_factor_fast*($AC12/Poids)) *    (EXP(-0.5*((($A47-($AB12+2))/0.9)^2)) +     EXP(-0.5*((($A47-($AB12+7))/1.1)^2)))    * MAX(EXP(-k_elim*MAX($A47-($AB12+1),0)),0.5),   (XR_factor_fed*($AC12/Poids)) *    (EXP(-0.5*((($A47-($AB12+2))/0.9)^2)) +     EXP(-0.5*((($A47-($AB12+6))/1.1)^2)))    * MAX(EXP(-k_elim*MAX($A47-($AB12+1),0)),0.58) ),0),IF(AND($AD12=TRUE,OR($AA12="Concerta",$AA12="OROS"),$A47&gt;=$AB12), MIN(OROS_factor*($AC12/Poids),22) / (1+EXP(-(($A47-($AB12+4.8))))) *  IF($A47&gt;($AB12+10), EXP(-k_elim*(($A47-($AB12+10)))), 1),0)))</f>
        <v>0</v>
      </c>
      <c r="P47" s="32">
        <f>IF($AA13="IR",IF(AND($AD13=TRUE,$AA13="IR",$A47&gt;=$AB13), (IR_factor*($AC13/Poids)) *  (EXP(-k_elim*($A47-$AB13)) - EXP(-3*($A47-$AB13)))  / (EXP(-k_elim*1.8)-EXP(-3*1.8)),0),IF($AA13="XR",IF(AND($AD13=TRUE,$AA13="XR",$A47&gt;=$AB13), IF($AE13="Jeun",   (XR_factor_fast*($AC13/Poids)) *    (EXP(-0.5*((($A47-($AB13+2))/0.9)^2)) +     EXP(-0.5*((($A47-($AB13+7))/1.1)^2)))    * MAX(EXP(-k_elim*MAX($A47-($AB13+1),0)),0.5),   (XR_factor_fed*($AC13/Poids)) *    (EXP(-0.5*((($A47-($AB13+2))/0.9)^2)) +     EXP(-0.5*((($A47-($AB13+6))/1.1)^2)))    * MAX(EXP(-k_elim*MAX($A47-($AB13+1),0)),0.58) ),0),IF(AND($AD13=TRUE,OR($AA13="Concerta",$AA13="OROS"),$A47&gt;=$AB13), MIN(OROS_factor*($AC13/Poids),22) / (1+EXP(-(($A47-($AB13+4.8))))) *  IF($A47&gt;($AB13+10), EXP(-k_elim*(($A47-($AB13+10)))), 1),0)))</f>
        <v>0</v>
      </c>
      <c r="AO47">
        <v>5</v>
      </c>
    </row>
    <row r="48" spans="1:41">
      <c r="A48" s="17">
        <v>8.2999999999999918</v>
      </c>
      <c r="B48" s="18">
        <f t="shared" si="0"/>
        <v>8.8637621052089202</v>
      </c>
      <c r="C48" s="20">
        <f t="shared" si="1"/>
        <v>0</v>
      </c>
      <c r="D48" s="32">
        <f t="shared" si="2"/>
        <v>0</v>
      </c>
      <c r="E48" s="18">
        <f>IF($AA2="IR",IF(AND($AD2=TRUE,$AA2="IR",$A48&gt;=$AB2), (IR_factor*($AC2/Poids)) *  (EXP(-k_elim*($A48-$AB2)) - EXP(-3*($A48-$AB2)))  / (EXP(-k_elim*1.8)-EXP(-3*1.8)),0),IF($AA2="XR",IF(AND($AD2=TRUE,$AA2="XR",$A48&gt;=$AB2), IF($AE2="Jeun",   (XR_factor_fast*($AC2/Poids)) *    (EXP(-0.5*((($A48-($AB2+2))/0.9)^2)) +     EXP(-0.5*((($A48-($AB2+7))/1.1)^2)))    * MAX(EXP(-k_elim*MAX($A48-($AB2+1),0)),0.5),   (XR_factor_fed*($AC2/Poids)) *    (EXP(-0.5*((($A48-($AB2+2))/0.9)^2)) +     EXP(-0.5*((($A48-($AB2+6))/1.1)^2)))    * MAX(EXP(-k_elim*MAX($A48-($AB2+1),0)),0.58) ),0),IF(AND($AD2=TRUE,OR($AA2="Concerta",$AA2="OROS"),$A48&gt;=$AB2), MIN(OROS_factor*($AC2/Poids),22) / (1+EXP(-(($A48-($AB2+4.8))))) *  IF($A48&gt;($AB2+10), EXP(-k_elim*(($A48-($AB2+10)))), 1),0)))</f>
        <v>8.8637621052089202</v>
      </c>
      <c r="F48" s="18">
        <f>IF($AA3="IR",IF(AND($AD3=TRUE,$AA3="IR",$A48&gt;=$AB3), (IR_factor*($AC3/Poids)) *  (EXP(-k_elim*($A48-$AB3)) - EXP(-3*($A48-$AB3)))  / (EXP(-k_elim*1.8)-EXP(-3*1.8)),0),IF($AA3="XR",IF(AND($AD3=TRUE,$AA3="XR",$A48&gt;=$AB3), IF($AE3="Jeun",   (XR_factor_fast*($AC3/Poids)) *    (EXP(-0.5*((($A48-($AB3+2))/0.9)^2)) +     EXP(-0.5*((($A48-($AB3+7))/1.1)^2)))    * MAX(EXP(-k_elim*MAX($A48-($AB3+1),0)),0.5),   (XR_factor_fed*($AC3/Poids)) *    (EXP(-0.5*((($A48-($AB3+2))/0.9)^2)) +     EXP(-0.5*((($A48-($AB3+6))/1.1)^2)))    * MAX(EXP(-k_elim*MAX($A48-($AB3+1),0)),0.58) ),0),IF(AND($AD3=TRUE,OR($AA3="Concerta",$AA3="OROS"),$A48&gt;=$AB3), MIN(OROS_factor*($AC3/Poids),22) / (1+EXP(-(($A48-($AB3+4.8))))) *  IF($A48&gt;($AB3+10), EXP(-k_elim*(($A48-($AB3+10)))), 1),0)))</f>
        <v>0</v>
      </c>
      <c r="G48" s="18">
        <f>IF($AA4="IR",IF(AND($AD4=TRUE,$AA4="IR",$A48&gt;=$AB4), (IR_factor*($AC4/Poids)) *  (EXP(-k_elim*($A48-$AB4)) - EXP(-3*($A48-$AB4)))  / (EXP(-k_elim*1.8)-EXP(-3*1.8)),0),IF($AA4="XR",IF(AND($AD4=TRUE,$AA4="XR",$A48&gt;=$AB4), IF($AE4="Jeun",   (XR_factor_fast*($AC4/Poids)) *    (EXP(-0.5*((($A48-($AB4+2))/0.9)^2)) +     EXP(-0.5*((($A48-($AB4+7))/1.1)^2)))    * MAX(EXP(-k_elim*MAX($A48-($AB4+1),0)),0.5),   (XR_factor_fed*($AC4/Poids)) *    (EXP(-0.5*((($A48-($AB4+2))/0.9)^2)) +     EXP(-0.5*((($A48-($AB4+6))/1.1)^2)))    * MAX(EXP(-k_elim*MAX($A48-($AB4+1),0)),0.58) ),0),IF(AND($AD4=TRUE,OR($AA4="Concerta",$AA4="OROS"),$A48&gt;=$AB4), MIN(OROS_factor*($AC4/Poids),22) / (1+EXP(-(($A48-($AB4+4.8))))) *  IF($A48&gt;($AB4+10), EXP(-k_elim*(($A48-($AB4+10)))), 1),0)))</f>
        <v>0</v>
      </c>
      <c r="H48" s="18">
        <f>IF($AA5="IR",IF(AND($AD5=TRUE,$AA5="IR",$A48&gt;=$AB5), (IR_factor*($AC5/Poids)) *  (EXP(-k_elim*($A48-$AB5)) - EXP(-3*($A48-$AB5)))  / (EXP(-k_elim*1.8)-EXP(-3*1.8)),0),IF($AA5="XR",IF(AND($AD5=TRUE,$AA5="XR",$A48&gt;=$AB5), IF($AE5="Jeun",   (XR_factor_fast*($AC5/Poids)) *    (EXP(-0.5*((($A48-($AB5+2))/0.9)^2)) +     EXP(-0.5*((($A48-($AB5+7))/1.1)^2)))    * MAX(EXP(-k_elim*MAX($A48-($AB5+1),0)),0.5),   (XR_factor_fed*($AC5/Poids)) *    (EXP(-0.5*((($A48-($AB5+2))/0.9)^2)) +     EXP(-0.5*((($A48-($AB5+6))/1.1)^2)))    * MAX(EXP(-k_elim*MAX($A48-($AB5+1),0)),0.58) ),0),IF(AND($AD5=TRUE,OR($AA5="Concerta",$AA5="OROS"),$A48&gt;=$AB5), MIN(OROS_factor*($AC5/Poids),22) / (1+EXP(-(($A48-($AB5+4.8))))) *  IF($A48&gt;($AB5+10), EXP(-k_elim*(($A48-($AB5+10)))), 1),0)))</f>
        <v>0</v>
      </c>
      <c r="I48" s="20">
        <f>IF($AA6="IR",IF(AND($AD6=TRUE,$AA6="IR",$A48&gt;=$AB6), (IR_factor*($AC6/Poids)) *  (EXP(-k_elim*($A48-$AB6)) - EXP(-3*($A48-$AB6)))  / (EXP(-k_elim*1.8)-EXP(-3*1.8)),0),IF($AA6="XR",IF(AND($AD6=TRUE,$AA6="XR",$A48&gt;=$AB6), IF($AE6="Jeun",   (XR_factor_fast*($AC6/Poids)) *    (EXP(-0.5*((($A48-($AB6+2))/0.9)^2)) +     EXP(-0.5*((($A48-($AB6+7))/1.1)^2)))    * MAX(EXP(-k_elim*MAX($A48-($AB6+1),0)),0.5),   (XR_factor_fed*($AC6/Poids)) *    (EXP(-0.5*((($A48-($AB6+2))/0.9)^2)) +     EXP(-0.5*((($A48-($AB6+6))/1.1)^2)))    * MAX(EXP(-k_elim*MAX($A48-($AB6+1),0)),0.58) ),0),IF(AND($AD6=TRUE,OR($AA6="Concerta",$AA6="OROS"),$A48&gt;=$AB6), MIN(OROS_factor*($AC6/Poids),22) / (1+EXP(-(($A48-($AB6+4.8))))) *  IF($A48&gt;($AB6+10), EXP(-k_elim*(($A48-($AB6+10)))), 1),0)))</f>
        <v>0</v>
      </c>
      <c r="J48" s="20">
        <f>IF($AA7="IR",IF(AND($AD7=TRUE,$AA7="IR",$A48&gt;=$AB7), (IR_factor*($AC7/Poids)) *  (EXP(-k_elim*($A48-$AB7)) - EXP(-3*($A48-$AB7)))  / (EXP(-k_elim*1.8)-EXP(-3*1.8)),0),IF($AA7="XR",IF(AND($AD7=TRUE,$AA7="XR",$A48&gt;=$AB7), IF($AE7="Jeun",   (XR_factor_fast*($AC7/Poids)) *    (EXP(-0.5*((($A48-($AB7+2))/0.9)^2)) +     EXP(-0.5*((($A48-($AB7+7))/1.1)^2)))    * MAX(EXP(-k_elim*MAX($A48-($AB7+1),0)),0.5),   (XR_factor_fed*($AC7/Poids)) *    (EXP(-0.5*((($A48-($AB7+2))/0.9)^2)) +     EXP(-0.5*((($A48-($AB7+6))/1.1)^2)))    * MAX(EXP(-k_elim*MAX($A48-($AB7+1),0)),0.58) ),0),IF(AND($AD7=TRUE,OR($AA7="Concerta",$AA7="OROS"),$A48&gt;=$AB7), MIN(OROS_factor*($AC7/Poids),22) / (1+EXP(-(($A48-($AB7+4.8))))) *  IF($A48&gt;($AB7+10), EXP(-k_elim*(($A48-($AB7+10)))), 1),0)))</f>
        <v>0</v>
      </c>
      <c r="K48" s="20">
        <f>IF($AA8="IR",IF(AND($AD8=TRUE,$AA8="IR",$A48&gt;=$AB8), (IR_factor*($AC8/Poids)) *  (EXP(-k_elim*($A48-$AB8)) - EXP(-3*($A48-$AB8)))  / (EXP(-k_elim*1.8)-EXP(-3*1.8)),0),IF($AA8="XR",IF(AND($AD8=TRUE,$AA8="XR",$A48&gt;=$AB8), IF($AE8="Jeun",   (XR_factor_fast*($AC8/Poids)) *    (EXP(-0.5*((($A48-($AB8+2))/0.9)^2)) +     EXP(-0.5*((($A48-($AB8+7))/1.1)^2)))    * MAX(EXP(-k_elim*MAX($A48-($AB8+1),0)),0.5),   (XR_factor_fed*($AC8/Poids)) *    (EXP(-0.5*((($A48-($AB8+2))/0.9)^2)) +     EXP(-0.5*((($A48-($AB8+6))/1.1)^2)))    * MAX(EXP(-k_elim*MAX($A48-($AB8+1),0)),0.58) ),0),IF(AND($AD8=TRUE,OR($AA8="Concerta",$AA8="OROS"),$A48&gt;=$AB8), MIN(OROS_factor*($AC8/Poids),22) / (1+EXP(-(($A48-($AB8+4.8))))) *  IF($A48&gt;($AB8+10), EXP(-k_elim*(($A48-($AB8+10)))), 1),0)))</f>
        <v>0</v>
      </c>
      <c r="L48" s="20">
        <f>IF($AA9="IR",IF(AND($AD9=TRUE,$AA9="IR",$A48&gt;=$AB9), (IR_factor*($AC9/Poids)) *  (EXP(-k_elim*($A48-$AB9)) - EXP(-3*($A48-$AB9)))  / (EXP(-k_elim*1.8)-EXP(-3*1.8)),0),IF($AA9="XR",IF(AND($AD9=TRUE,$AA9="XR",$A48&gt;=$AB9), IF($AE9="Jeun",   (XR_factor_fast*($AC9/Poids)) *    (EXP(-0.5*((($A48-($AB9+2))/0.9)^2)) +     EXP(-0.5*((($A48-($AB9+7))/1.1)^2)))    * MAX(EXP(-k_elim*MAX($A48-($AB9+1),0)),0.5),   (XR_factor_fed*($AC9/Poids)) *    (EXP(-0.5*((($A48-($AB9+2))/0.9)^2)) +     EXP(-0.5*((($A48-($AB9+6))/1.1)^2)))    * MAX(EXP(-k_elim*MAX($A48-($AB9+1),0)),0.58) ),0),IF(AND($AD9=TRUE,OR($AA9="Concerta",$AA9="OROS"),$A48&gt;=$AB9), MIN(OROS_factor*($AC9/Poids),22) / (1+EXP(-(($A48-($AB9+4.8))))) *  IF($A48&gt;($AB9+10), EXP(-k_elim*(($A48-($AB9+10)))), 1),0)))</f>
        <v>0</v>
      </c>
      <c r="M48" s="20">
        <f>IF($AA10="IR",IF(AND($AD10=TRUE,$AA10="IR",$A48&gt;=$AB10), (IR_factor*($AC10/Poids)) *  (EXP(-k_elim*($A48-$AB10)) - EXP(-3*($A48-$AB10)))  / (EXP(-k_elim*1.8)-EXP(-3*1.8)),0),IF($AA10="XR",IF(AND($AD10=TRUE,$AA10="XR",$A48&gt;=$AB10), IF($AE10="Jeun",   (XR_factor_fast*($AC10/Poids)) *    (EXP(-0.5*((($A48-($AB10+2))/0.9)^2)) +     EXP(-0.5*((($A48-($AB10+7))/1.1)^2)))    * MAX(EXP(-k_elim*MAX($A48-($AB10+1),0)),0.5),   (XR_factor_fed*($AC10/Poids)) *    (EXP(-0.5*((($A48-($AB10+2))/0.9)^2)) +     EXP(-0.5*((($A48-($AB10+6))/1.1)^2)))    * MAX(EXP(-k_elim*MAX($A48-($AB10+1),0)),0.58) ),0),IF(AND($AD10=TRUE,OR($AA10="Concerta",$AA10="OROS"),$A48&gt;=$AB10), MIN(OROS_factor*($AC10/Poids),22) / (1+EXP(-(($A48-($AB10+4.8))))) *  IF($A48&gt;($AB10+10), EXP(-k_elim*(($A48-($AB10+10)))), 1),0)))</f>
        <v>0</v>
      </c>
      <c r="N48" s="32">
        <f>IF($AA11="IR",IF(AND($AD11=TRUE,$AA11="IR",$A48&gt;=$AB11), (IR_factor*($AC11/Poids)) *  (EXP(-k_elim*($A48-$AB11)) - EXP(-3*($A48-$AB11)))  / (EXP(-k_elim*1.8)-EXP(-3*1.8)),0),IF($AA11="XR",IF(AND($AD11=TRUE,$AA11="XR",$A48&gt;=$AB11), IF($AE11="Jeun",   (XR_factor_fast*($AC11/Poids)) *    (EXP(-0.5*((($A48-($AB11+2))/0.9)^2)) +     EXP(-0.5*((($A48-($AB11+7))/1.1)^2)))    * MAX(EXP(-k_elim*MAX($A48-($AB11+1),0)),0.5),   (XR_factor_fed*($AC11/Poids)) *    (EXP(-0.5*((($A48-($AB11+2))/0.9)^2)) +     EXP(-0.5*((($A48-($AB11+6))/1.1)^2)))    * MAX(EXP(-k_elim*MAX($A48-($AB11+1),0)),0.58) ),0),IF(AND($AD11=TRUE,OR($AA11="Concerta",$AA11="OROS"),$A48&gt;=$AB11), MIN(OROS_factor*($AC11/Poids),22) / (1+EXP(-(($A48-($AB11+4.8))))) *  IF($A48&gt;($AB11+10), EXP(-k_elim*(($A48-($AB11+10)))), 1),0)))</f>
        <v>0</v>
      </c>
      <c r="O48" s="32">
        <f>IF($AA12="IR",IF(AND($AD12=TRUE,$AA12="IR",$A48&gt;=$AB12), (IR_factor*($AC12/Poids)) *  (EXP(-k_elim*($A48-$AB12)) - EXP(-3*($A48-$AB12)))  / (EXP(-k_elim*1.8)-EXP(-3*1.8)),0),IF($AA12="XR",IF(AND($AD12=TRUE,$AA12="XR",$A48&gt;=$AB12), IF($AE12="Jeun",   (XR_factor_fast*($AC12/Poids)) *    (EXP(-0.5*((($A48-($AB12+2))/0.9)^2)) +     EXP(-0.5*((($A48-($AB12+7))/1.1)^2)))    * MAX(EXP(-k_elim*MAX($A48-($AB12+1),0)),0.5),   (XR_factor_fed*($AC12/Poids)) *    (EXP(-0.5*((($A48-($AB12+2))/0.9)^2)) +     EXP(-0.5*((($A48-($AB12+6))/1.1)^2)))    * MAX(EXP(-k_elim*MAX($A48-($AB12+1),0)),0.58) ),0),IF(AND($AD12=TRUE,OR($AA12="Concerta",$AA12="OROS"),$A48&gt;=$AB12), MIN(OROS_factor*($AC12/Poids),22) / (1+EXP(-(($A48-($AB12+4.8))))) *  IF($A48&gt;($AB12+10), EXP(-k_elim*(($A48-($AB12+10)))), 1),0)))</f>
        <v>0</v>
      </c>
      <c r="P48" s="32">
        <f>IF($AA13="IR",IF(AND($AD13=TRUE,$AA13="IR",$A48&gt;=$AB13), (IR_factor*($AC13/Poids)) *  (EXP(-k_elim*($A48-$AB13)) - EXP(-3*($A48-$AB13)))  / (EXP(-k_elim*1.8)-EXP(-3*1.8)),0),IF($AA13="XR",IF(AND($AD13=TRUE,$AA13="XR",$A48&gt;=$AB13), IF($AE13="Jeun",   (XR_factor_fast*($AC13/Poids)) *    (EXP(-0.5*((($A48-($AB13+2))/0.9)^2)) +     EXP(-0.5*((($A48-($AB13+7))/1.1)^2)))    * MAX(EXP(-k_elim*MAX($A48-($AB13+1),0)),0.5),   (XR_factor_fed*($AC13/Poids)) *    (EXP(-0.5*((($A48-($AB13+2))/0.9)^2)) +     EXP(-0.5*((($A48-($AB13+6))/1.1)^2)))    * MAX(EXP(-k_elim*MAX($A48-($AB13+1),0)),0.58) ),0),IF(AND($AD13=TRUE,OR($AA13="Concerta",$AA13="OROS"),$A48&gt;=$AB13), MIN(OROS_factor*($AC13/Poids),22) / (1+EXP(-(($A48-($AB13+4.8))))) *  IF($A48&gt;($AB13+10), EXP(-k_elim*(($A48-($AB13+10)))), 1),0)))</f>
        <v>0</v>
      </c>
      <c r="AO48">
        <v>5</v>
      </c>
    </row>
    <row r="49" spans="1:41">
      <c r="A49" s="17">
        <v>8.3499999999999908</v>
      </c>
      <c r="B49" s="18">
        <f t="shared" si="0"/>
        <v>8.7870634365152416</v>
      </c>
      <c r="C49" s="20">
        <f t="shared" si="1"/>
        <v>0</v>
      </c>
      <c r="D49" s="32">
        <f t="shared" si="2"/>
        <v>0</v>
      </c>
      <c r="E49" s="18">
        <f>IF($AA2="IR",IF(AND($AD2=TRUE,$AA2="IR",$A49&gt;=$AB2), (IR_factor*($AC2/Poids)) *  (EXP(-k_elim*($A49-$AB2)) - EXP(-3*($A49-$AB2)))  / (EXP(-k_elim*1.8)-EXP(-3*1.8)),0),IF($AA2="XR",IF(AND($AD2=TRUE,$AA2="XR",$A49&gt;=$AB2), IF($AE2="Jeun",   (XR_factor_fast*($AC2/Poids)) *    (EXP(-0.5*((($A49-($AB2+2))/0.9)^2)) +     EXP(-0.5*((($A49-($AB2+7))/1.1)^2)))    * MAX(EXP(-k_elim*MAX($A49-($AB2+1),0)),0.5),   (XR_factor_fed*($AC2/Poids)) *    (EXP(-0.5*((($A49-($AB2+2))/0.9)^2)) +     EXP(-0.5*((($A49-($AB2+6))/1.1)^2)))    * MAX(EXP(-k_elim*MAX($A49-($AB2+1),0)),0.58) ),0),IF(AND($AD2=TRUE,OR($AA2="Concerta",$AA2="OROS"),$A49&gt;=$AB2), MIN(OROS_factor*($AC2/Poids),22) / (1+EXP(-(($A49-($AB2+4.8))))) *  IF($A49&gt;($AB2+10), EXP(-k_elim*(($A49-($AB2+10)))), 1),0)))</f>
        <v>8.7870634365152416</v>
      </c>
      <c r="F49" s="18">
        <f>IF($AA3="IR",IF(AND($AD3=TRUE,$AA3="IR",$A49&gt;=$AB3), (IR_factor*($AC3/Poids)) *  (EXP(-k_elim*($A49-$AB3)) - EXP(-3*($A49-$AB3)))  / (EXP(-k_elim*1.8)-EXP(-3*1.8)),0),IF($AA3="XR",IF(AND($AD3=TRUE,$AA3="XR",$A49&gt;=$AB3), IF($AE3="Jeun",   (XR_factor_fast*($AC3/Poids)) *    (EXP(-0.5*((($A49-($AB3+2))/0.9)^2)) +     EXP(-0.5*((($A49-($AB3+7))/1.1)^2)))    * MAX(EXP(-k_elim*MAX($A49-($AB3+1),0)),0.5),   (XR_factor_fed*($AC3/Poids)) *    (EXP(-0.5*((($A49-($AB3+2))/0.9)^2)) +     EXP(-0.5*((($A49-($AB3+6))/1.1)^2)))    * MAX(EXP(-k_elim*MAX($A49-($AB3+1),0)),0.58) ),0),IF(AND($AD3=TRUE,OR($AA3="Concerta",$AA3="OROS"),$A49&gt;=$AB3), MIN(OROS_factor*($AC3/Poids),22) / (1+EXP(-(($A49-($AB3+4.8))))) *  IF($A49&gt;($AB3+10), EXP(-k_elim*(($A49-($AB3+10)))), 1),0)))</f>
        <v>0</v>
      </c>
      <c r="G49" s="18">
        <f>IF($AA4="IR",IF(AND($AD4=TRUE,$AA4="IR",$A49&gt;=$AB4), (IR_factor*($AC4/Poids)) *  (EXP(-k_elim*($A49-$AB4)) - EXP(-3*($A49-$AB4)))  / (EXP(-k_elim*1.8)-EXP(-3*1.8)),0),IF($AA4="XR",IF(AND($AD4=TRUE,$AA4="XR",$A49&gt;=$AB4), IF($AE4="Jeun",   (XR_factor_fast*($AC4/Poids)) *    (EXP(-0.5*((($A49-($AB4+2))/0.9)^2)) +     EXP(-0.5*((($A49-($AB4+7))/1.1)^2)))    * MAX(EXP(-k_elim*MAX($A49-($AB4+1),0)),0.5),   (XR_factor_fed*($AC4/Poids)) *    (EXP(-0.5*((($A49-($AB4+2))/0.9)^2)) +     EXP(-0.5*((($A49-($AB4+6))/1.1)^2)))    * MAX(EXP(-k_elim*MAX($A49-($AB4+1),0)),0.58) ),0),IF(AND($AD4=TRUE,OR($AA4="Concerta",$AA4="OROS"),$A49&gt;=$AB4), MIN(OROS_factor*($AC4/Poids),22) / (1+EXP(-(($A49-($AB4+4.8))))) *  IF($A49&gt;($AB4+10), EXP(-k_elim*(($A49-($AB4+10)))), 1),0)))</f>
        <v>0</v>
      </c>
      <c r="H49" s="18">
        <f>IF($AA5="IR",IF(AND($AD5=TRUE,$AA5="IR",$A49&gt;=$AB5), (IR_factor*($AC5/Poids)) *  (EXP(-k_elim*($A49-$AB5)) - EXP(-3*($A49-$AB5)))  / (EXP(-k_elim*1.8)-EXP(-3*1.8)),0),IF($AA5="XR",IF(AND($AD5=TRUE,$AA5="XR",$A49&gt;=$AB5), IF($AE5="Jeun",   (XR_factor_fast*($AC5/Poids)) *    (EXP(-0.5*((($A49-($AB5+2))/0.9)^2)) +     EXP(-0.5*((($A49-($AB5+7))/1.1)^2)))    * MAX(EXP(-k_elim*MAX($A49-($AB5+1),0)),0.5),   (XR_factor_fed*($AC5/Poids)) *    (EXP(-0.5*((($A49-($AB5+2))/0.9)^2)) +     EXP(-0.5*((($A49-($AB5+6))/1.1)^2)))    * MAX(EXP(-k_elim*MAX($A49-($AB5+1),0)),0.58) ),0),IF(AND($AD5=TRUE,OR($AA5="Concerta",$AA5="OROS"),$A49&gt;=$AB5), MIN(OROS_factor*($AC5/Poids),22) / (1+EXP(-(($A49-($AB5+4.8))))) *  IF($A49&gt;($AB5+10), EXP(-k_elim*(($A49-($AB5+10)))), 1),0)))</f>
        <v>0</v>
      </c>
      <c r="I49" s="20">
        <f>IF($AA6="IR",IF(AND($AD6=TRUE,$AA6="IR",$A49&gt;=$AB6), (IR_factor*($AC6/Poids)) *  (EXP(-k_elim*($A49-$AB6)) - EXP(-3*($A49-$AB6)))  / (EXP(-k_elim*1.8)-EXP(-3*1.8)),0),IF($AA6="XR",IF(AND($AD6=TRUE,$AA6="XR",$A49&gt;=$AB6), IF($AE6="Jeun",   (XR_factor_fast*($AC6/Poids)) *    (EXP(-0.5*((($A49-($AB6+2))/0.9)^2)) +     EXP(-0.5*((($A49-($AB6+7))/1.1)^2)))    * MAX(EXP(-k_elim*MAX($A49-($AB6+1),0)),0.5),   (XR_factor_fed*($AC6/Poids)) *    (EXP(-0.5*((($A49-($AB6+2))/0.9)^2)) +     EXP(-0.5*((($A49-($AB6+6))/1.1)^2)))    * MAX(EXP(-k_elim*MAX($A49-($AB6+1),0)),0.58) ),0),IF(AND($AD6=TRUE,OR($AA6="Concerta",$AA6="OROS"),$A49&gt;=$AB6), MIN(OROS_factor*($AC6/Poids),22) / (1+EXP(-(($A49-($AB6+4.8))))) *  IF($A49&gt;($AB6+10), EXP(-k_elim*(($A49-($AB6+10)))), 1),0)))</f>
        <v>0</v>
      </c>
      <c r="J49" s="20">
        <f>IF($AA7="IR",IF(AND($AD7=TRUE,$AA7="IR",$A49&gt;=$AB7), (IR_factor*($AC7/Poids)) *  (EXP(-k_elim*($A49-$AB7)) - EXP(-3*($A49-$AB7)))  / (EXP(-k_elim*1.8)-EXP(-3*1.8)),0),IF($AA7="XR",IF(AND($AD7=TRUE,$AA7="XR",$A49&gt;=$AB7), IF($AE7="Jeun",   (XR_factor_fast*($AC7/Poids)) *    (EXP(-0.5*((($A49-($AB7+2))/0.9)^2)) +     EXP(-0.5*((($A49-($AB7+7))/1.1)^2)))    * MAX(EXP(-k_elim*MAX($A49-($AB7+1),0)),0.5),   (XR_factor_fed*($AC7/Poids)) *    (EXP(-0.5*((($A49-($AB7+2))/0.9)^2)) +     EXP(-0.5*((($A49-($AB7+6))/1.1)^2)))    * MAX(EXP(-k_elim*MAX($A49-($AB7+1),0)),0.58) ),0),IF(AND($AD7=TRUE,OR($AA7="Concerta",$AA7="OROS"),$A49&gt;=$AB7), MIN(OROS_factor*($AC7/Poids),22) / (1+EXP(-(($A49-($AB7+4.8))))) *  IF($A49&gt;($AB7+10), EXP(-k_elim*(($A49-($AB7+10)))), 1),0)))</f>
        <v>0</v>
      </c>
      <c r="K49" s="20">
        <f>IF($AA8="IR",IF(AND($AD8=TRUE,$AA8="IR",$A49&gt;=$AB8), (IR_factor*($AC8/Poids)) *  (EXP(-k_elim*($A49-$AB8)) - EXP(-3*($A49-$AB8)))  / (EXP(-k_elim*1.8)-EXP(-3*1.8)),0),IF($AA8="XR",IF(AND($AD8=TRUE,$AA8="XR",$A49&gt;=$AB8), IF($AE8="Jeun",   (XR_factor_fast*($AC8/Poids)) *    (EXP(-0.5*((($A49-($AB8+2))/0.9)^2)) +     EXP(-0.5*((($A49-($AB8+7))/1.1)^2)))    * MAX(EXP(-k_elim*MAX($A49-($AB8+1),0)),0.5),   (XR_factor_fed*($AC8/Poids)) *    (EXP(-0.5*((($A49-($AB8+2))/0.9)^2)) +     EXP(-0.5*((($A49-($AB8+6))/1.1)^2)))    * MAX(EXP(-k_elim*MAX($A49-($AB8+1),0)),0.58) ),0),IF(AND($AD8=TRUE,OR($AA8="Concerta",$AA8="OROS"),$A49&gt;=$AB8), MIN(OROS_factor*($AC8/Poids),22) / (1+EXP(-(($A49-($AB8+4.8))))) *  IF($A49&gt;($AB8+10), EXP(-k_elim*(($A49-($AB8+10)))), 1),0)))</f>
        <v>0</v>
      </c>
      <c r="L49" s="20">
        <f>IF($AA9="IR",IF(AND($AD9=TRUE,$AA9="IR",$A49&gt;=$AB9), (IR_factor*($AC9/Poids)) *  (EXP(-k_elim*($A49-$AB9)) - EXP(-3*($A49-$AB9)))  / (EXP(-k_elim*1.8)-EXP(-3*1.8)),0),IF($AA9="XR",IF(AND($AD9=TRUE,$AA9="XR",$A49&gt;=$AB9), IF($AE9="Jeun",   (XR_factor_fast*($AC9/Poids)) *    (EXP(-0.5*((($A49-($AB9+2))/0.9)^2)) +     EXP(-0.5*((($A49-($AB9+7))/1.1)^2)))    * MAX(EXP(-k_elim*MAX($A49-($AB9+1),0)),0.5),   (XR_factor_fed*($AC9/Poids)) *    (EXP(-0.5*((($A49-($AB9+2))/0.9)^2)) +     EXP(-0.5*((($A49-($AB9+6))/1.1)^2)))    * MAX(EXP(-k_elim*MAX($A49-($AB9+1),0)),0.58) ),0),IF(AND($AD9=TRUE,OR($AA9="Concerta",$AA9="OROS"),$A49&gt;=$AB9), MIN(OROS_factor*($AC9/Poids),22) / (1+EXP(-(($A49-($AB9+4.8))))) *  IF($A49&gt;($AB9+10), EXP(-k_elim*(($A49-($AB9+10)))), 1),0)))</f>
        <v>0</v>
      </c>
      <c r="M49" s="20">
        <f>IF($AA10="IR",IF(AND($AD10=TRUE,$AA10="IR",$A49&gt;=$AB10), (IR_factor*($AC10/Poids)) *  (EXP(-k_elim*($A49-$AB10)) - EXP(-3*($A49-$AB10)))  / (EXP(-k_elim*1.8)-EXP(-3*1.8)),0),IF($AA10="XR",IF(AND($AD10=TRUE,$AA10="XR",$A49&gt;=$AB10), IF($AE10="Jeun",   (XR_factor_fast*($AC10/Poids)) *    (EXP(-0.5*((($A49-($AB10+2))/0.9)^2)) +     EXP(-0.5*((($A49-($AB10+7))/1.1)^2)))    * MAX(EXP(-k_elim*MAX($A49-($AB10+1),0)),0.5),   (XR_factor_fed*($AC10/Poids)) *    (EXP(-0.5*((($A49-($AB10+2))/0.9)^2)) +     EXP(-0.5*((($A49-($AB10+6))/1.1)^2)))    * MAX(EXP(-k_elim*MAX($A49-($AB10+1),0)),0.58) ),0),IF(AND($AD10=TRUE,OR($AA10="Concerta",$AA10="OROS"),$A49&gt;=$AB10), MIN(OROS_factor*($AC10/Poids),22) / (1+EXP(-(($A49-($AB10+4.8))))) *  IF($A49&gt;($AB10+10), EXP(-k_elim*(($A49-($AB10+10)))), 1),0)))</f>
        <v>0</v>
      </c>
      <c r="N49" s="32">
        <f>IF($AA11="IR",IF(AND($AD11=TRUE,$AA11="IR",$A49&gt;=$AB11), (IR_factor*($AC11/Poids)) *  (EXP(-k_elim*($A49-$AB11)) - EXP(-3*($A49-$AB11)))  / (EXP(-k_elim*1.8)-EXP(-3*1.8)),0),IF($AA11="XR",IF(AND($AD11=TRUE,$AA11="XR",$A49&gt;=$AB11), IF($AE11="Jeun",   (XR_factor_fast*($AC11/Poids)) *    (EXP(-0.5*((($A49-($AB11+2))/0.9)^2)) +     EXP(-0.5*((($A49-($AB11+7))/1.1)^2)))    * MAX(EXP(-k_elim*MAX($A49-($AB11+1),0)),0.5),   (XR_factor_fed*($AC11/Poids)) *    (EXP(-0.5*((($A49-($AB11+2))/0.9)^2)) +     EXP(-0.5*((($A49-($AB11+6))/1.1)^2)))    * MAX(EXP(-k_elim*MAX($A49-($AB11+1),0)),0.58) ),0),IF(AND($AD11=TRUE,OR($AA11="Concerta",$AA11="OROS"),$A49&gt;=$AB11), MIN(OROS_factor*($AC11/Poids),22) / (1+EXP(-(($A49-($AB11+4.8))))) *  IF($A49&gt;($AB11+10), EXP(-k_elim*(($A49-($AB11+10)))), 1),0)))</f>
        <v>0</v>
      </c>
      <c r="O49" s="32">
        <f>IF($AA12="IR",IF(AND($AD12=TRUE,$AA12="IR",$A49&gt;=$AB12), (IR_factor*($AC12/Poids)) *  (EXP(-k_elim*($A49-$AB12)) - EXP(-3*($A49-$AB12)))  / (EXP(-k_elim*1.8)-EXP(-3*1.8)),0),IF($AA12="XR",IF(AND($AD12=TRUE,$AA12="XR",$A49&gt;=$AB12), IF($AE12="Jeun",   (XR_factor_fast*($AC12/Poids)) *    (EXP(-0.5*((($A49-($AB12+2))/0.9)^2)) +     EXP(-0.5*((($A49-($AB12+7))/1.1)^2)))    * MAX(EXP(-k_elim*MAX($A49-($AB12+1),0)),0.5),   (XR_factor_fed*($AC12/Poids)) *    (EXP(-0.5*((($A49-($AB12+2))/0.9)^2)) +     EXP(-0.5*((($A49-($AB12+6))/1.1)^2)))    * MAX(EXP(-k_elim*MAX($A49-($AB12+1),0)),0.58) ),0),IF(AND($AD12=TRUE,OR($AA12="Concerta",$AA12="OROS"),$A49&gt;=$AB12), MIN(OROS_factor*($AC12/Poids),22) / (1+EXP(-(($A49-($AB12+4.8))))) *  IF($A49&gt;($AB12+10), EXP(-k_elim*(($A49-($AB12+10)))), 1),0)))</f>
        <v>0</v>
      </c>
      <c r="P49" s="32">
        <f>IF($AA13="IR",IF(AND($AD13=TRUE,$AA13="IR",$A49&gt;=$AB13), (IR_factor*($AC13/Poids)) *  (EXP(-k_elim*($A49-$AB13)) - EXP(-3*($A49-$AB13)))  / (EXP(-k_elim*1.8)-EXP(-3*1.8)),0),IF($AA13="XR",IF(AND($AD13=TRUE,$AA13="XR",$A49&gt;=$AB13), IF($AE13="Jeun",   (XR_factor_fast*($AC13/Poids)) *    (EXP(-0.5*((($A49-($AB13+2))/0.9)^2)) +     EXP(-0.5*((($A49-($AB13+7))/1.1)^2)))    * MAX(EXP(-k_elim*MAX($A49-($AB13+1),0)),0.5),   (XR_factor_fed*($AC13/Poids)) *    (EXP(-0.5*((($A49-($AB13+2))/0.9)^2)) +     EXP(-0.5*((($A49-($AB13+6))/1.1)^2)))    * MAX(EXP(-k_elim*MAX($A49-($AB13+1),0)),0.58) ),0),IF(AND($AD13=TRUE,OR($AA13="Concerta",$AA13="OROS"),$A49&gt;=$AB13), MIN(OROS_factor*($AC13/Poids),22) / (1+EXP(-(($A49-($AB13+4.8))))) *  IF($A49&gt;($AB13+10), EXP(-k_elim*(($A49-($AB13+10)))), 1),0)))</f>
        <v>0</v>
      </c>
      <c r="AO49">
        <v>5</v>
      </c>
    </row>
    <row r="50" spans="1:41">
      <c r="A50" s="17">
        <v>8.3999999999999915</v>
      </c>
      <c r="B50" s="18">
        <f t="shared" si="0"/>
        <v>8.7068039102929191</v>
      </c>
      <c r="C50" s="20">
        <f t="shared" si="1"/>
        <v>0</v>
      </c>
      <c r="D50" s="32">
        <f t="shared" si="2"/>
        <v>0</v>
      </c>
      <c r="E50" s="18">
        <f>IF($AA2="IR",IF(AND($AD2=TRUE,$AA2="IR",$A50&gt;=$AB2), (IR_factor*($AC2/Poids)) *  (EXP(-k_elim*($A50-$AB2)) - EXP(-3*($A50-$AB2)))  / (EXP(-k_elim*1.8)-EXP(-3*1.8)),0),IF($AA2="XR",IF(AND($AD2=TRUE,$AA2="XR",$A50&gt;=$AB2), IF($AE2="Jeun",   (XR_factor_fast*($AC2/Poids)) *    (EXP(-0.5*((($A50-($AB2+2))/0.9)^2)) +     EXP(-0.5*((($A50-($AB2+7))/1.1)^2)))    * MAX(EXP(-k_elim*MAX($A50-($AB2+1),0)),0.5),   (XR_factor_fed*($AC2/Poids)) *    (EXP(-0.5*((($A50-($AB2+2))/0.9)^2)) +     EXP(-0.5*((($A50-($AB2+6))/1.1)^2)))    * MAX(EXP(-k_elim*MAX($A50-($AB2+1),0)),0.58) ),0),IF(AND($AD2=TRUE,OR($AA2="Concerta",$AA2="OROS"),$A50&gt;=$AB2), MIN(OROS_factor*($AC2/Poids),22) / (1+EXP(-(($A50-($AB2+4.8))))) *  IF($A50&gt;($AB2+10), EXP(-k_elim*(($A50-($AB2+10)))), 1),0)))</f>
        <v>8.7068039102929191</v>
      </c>
      <c r="F50" s="18">
        <f>IF($AA3="IR",IF(AND($AD3=TRUE,$AA3="IR",$A50&gt;=$AB3), (IR_factor*($AC3/Poids)) *  (EXP(-k_elim*($A50-$AB3)) - EXP(-3*($A50-$AB3)))  / (EXP(-k_elim*1.8)-EXP(-3*1.8)),0),IF($AA3="XR",IF(AND($AD3=TRUE,$AA3="XR",$A50&gt;=$AB3), IF($AE3="Jeun",   (XR_factor_fast*($AC3/Poids)) *    (EXP(-0.5*((($A50-($AB3+2))/0.9)^2)) +     EXP(-0.5*((($A50-($AB3+7))/1.1)^2)))    * MAX(EXP(-k_elim*MAX($A50-($AB3+1),0)),0.5),   (XR_factor_fed*($AC3/Poids)) *    (EXP(-0.5*((($A50-($AB3+2))/0.9)^2)) +     EXP(-0.5*((($A50-($AB3+6))/1.1)^2)))    * MAX(EXP(-k_elim*MAX($A50-($AB3+1),0)),0.58) ),0),IF(AND($AD3=TRUE,OR($AA3="Concerta",$AA3="OROS"),$A50&gt;=$AB3), MIN(OROS_factor*($AC3/Poids),22) / (1+EXP(-(($A50-($AB3+4.8))))) *  IF($A50&gt;($AB3+10), EXP(-k_elim*(($A50-($AB3+10)))), 1),0)))</f>
        <v>0</v>
      </c>
      <c r="G50" s="18">
        <f>IF($AA4="IR",IF(AND($AD4=TRUE,$AA4="IR",$A50&gt;=$AB4), (IR_factor*($AC4/Poids)) *  (EXP(-k_elim*($A50-$AB4)) - EXP(-3*($A50-$AB4)))  / (EXP(-k_elim*1.8)-EXP(-3*1.8)),0),IF($AA4="XR",IF(AND($AD4=TRUE,$AA4="XR",$A50&gt;=$AB4), IF($AE4="Jeun",   (XR_factor_fast*($AC4/Poids)) *    (EXP(-0.5*((($A50-($AB4+2))/0.9)^2)) +     EXP(-0.5*((($A50-($AB4+7))/1.1)^2)))    * MAX(EXP(-k_elim*MAX($A50-($AB4+1),0)),0.5),   (XR_factor_fed*($AC4/Poids)) *    (EXP(-0.5*((($A50-($AB4+2))/0.9)^2)) +     EXP(-0.5*((($A50-($AB4+6))/1.1)^2)))    * MAX(EXP(-k_elim*MAX($A50-($AB4+1),0)),0.58) ),0),IF(AND($AD4=TRUE,OR($AA4="Concerta",$AA4="OROS"),$A50&gt;=$AB4), MIN(OROS_factor*($AC4/Poids),22) / (1+EXP(-(($A50-($AB4+4.8))))) *  IF($A50&gt;($AB4+10), EXP(-k_elim*(($A50-($AB4+10)))), 1),0)))</f>
        <v>0</v>
      </c>
      <c r="H50" s="18">
        <f>IF($AA5="IR",IF(AND($AD5=TRUE,$AA5="IR",$A50&gt;=$AB5), (IR_factor*($AC5/Poids)) *  (EXP(-k_elim*($A50-$AB5)) - EXP(-3*($A50-$AB5)))  / (EXP(-k_elim*1.8)-EXP(-3*1.8)),0),IF($AA5="XR",IF(AND($AD5=TRUE,$AA5="XR",$A50&gt;=$AB5), IF($AE5="Jeun",   (XR_factor_fast*($AC5/Poids)) *    (EXP(-0.5*((($A50-($AB5+2))/0.9)^2)) +     EXP(-0.5*((($A50-($AB5+7))/1.1)^2)))    * MAX(EXP(-k_elim*MAX($A50-($AB5+1),0)),0.5),   (XR_factor_fed*($AC5/Poids)) *    (EXP(-0.5*((($A50-($AB5+2))/0.9)^2)) +     EXP(-0.5*((($A50-($AB5+6))/1.1)^2)))    * MAX(EXP(-k_elim*MAX($A50-($AB5+1),0)),0.58) ),0),IF(AND($AD5=TRUE,OR($AA5="Concerta",$AA5="OROS"),$A50&gt;=$AB5), MIN(OROS_factor*($AC5/Poids),22) / (1+EXP(-(($A50-($AB5+4.8))))) *  IF($A50&gt;($AB5+10), EXP(-k_elim*(($A50-($AB5+10)))), 1),0)))</f>
        <v>0</v>
      </c>
      <c r="I50" s="20">
        <f>IF($AA6="IR",IF(AND($AD6=TRUE,$AA6="IR",$A50&gt;=$AB6), (IR_factor*($AC6/Poids)) *  (EXP(-k_elim*($A50-$AB6)) - EXP(-3*($A50-$AB6)))  / (EXP(-k_elim*1.8)-EXP(-3*1.8)),0),IF($AA6="XR",IF(AND($AD6=TRUE,$AA6="XR",$A50&gt;=$AB6), IF($AE6="Jeun",   (XR_factor_fast*($AC6/Poids)) *    (EXP(-0.5*((($A50-($AB6+2))/0.9)^2)) +     EXP(-0.5*((($A50-($AB6+7))/1.1)^2)))    * MAX(EXP(-k_elim*MAX($A50-($AB6+1),0)),0.5),   (XR_factor_fed*($AC6/Poids)) *    (EXP(-0.5*((($A50-($AB6+2))/0.9)^2)) +     EXP(-0.5*((($A50-($AB6+6))/1.1)^2)))    * MAX(EXP(-k_elim*MAX($A50-($AB6+1),0)),0.58) ),0),IF(AND($AD6=TRUE,OR($AA6="Concerta",$AA6="OROS"),$A50&gt;=$AB6), MIN(OROS_factor*($AC6/Poids),22) / (1+EXP(-(($A50-($AB6+4.8))))) *  IF($A50&gt;($AB6+10), EXP(-k_elim*(($A50-($AB6+10)))), 1),0)))</f>
        <v>0</v>
      </c>
      <c r="J50" s="20">
        <f>IF($AA7="IR",IF(AND($AD7=TRUE,$AA7="IR",$A50&gt;=$AB7), (IR_factor*($AC7/Poids)) *  (EXP(-k_elim*($A50-$AB7)) - EXP(-3*($A50-$AB7)))  / (EXP(-k_elim*1.8)-EXP(-3*1.8)),0),IF($AA7="XR",IF(AND($AD7=TRUE,$AA7="XR",$A50&gt;=$AB7), IF($AE7="Jeun",   (XR_factor_fast*($AC7/Poids)) *    (EXP(-0.5*((($A50-($AB7+2))/0.9)^2)) +     EXP(-0.5*((($A50-($AB7+7))/1.1)^2)))    * MAX(EXP(-k_elim*MAX($A50-($AB7+1),0)),0.5),   (XR_factor_fed*($AC7/Poids)) *    (EXP(-0.5*((($A50-($AB7+2))/0.9)^2)) +     EXP(-0.5*((($A50-($AB7+6))/1.1)^2)))    * MAX(EXP(-k_elim*MAX($A50-($AB7+1),0)),0.58) ),0),IF(AND($AD7=TRUE,OR($AA7="Concerta",$AA7="OROS"),$A50&gt;=$AB7), MIN(OROS_factor*($AC7/Poids),22) / (1+EXP(-(($A50-($AB7+4.8))))) *  IF($A50&gt;($AB7+10), EXP(-k_elim*(($A50-($AB7+10)))), 1),0)))</f>
        <v>0</v>
      </c>
      <c r="K50" s="20">
        <f>IF($AA8="IR",IF(AND($AD8=TRUE,$AA8="IR",$A50&gt;=$AB8), (IR_factor*($AC8/Poids)) *  (EXP(-k_elim*($A50-$AB8)) - EXP(-3*($A50-$AB8)))  / (EXP(-k_elim*1.8)-EXP(-3*1.8)),0),IF($AA8="XR",IF(AND($AD8=TRUE,$AA8="XR",$A50&gt;=$AB8), IF($AE8="Jeun",   (XR_factor_fast*($AC8/Poids)) *    (EXP(-0.5*((($A50-($AB8+2))/0.9)^2)) +     EXP(-0.5*((($A50-($AB8+7))/1.1)^2)))    * MAX(EXP(-k_elim*MAX($A50-($AB8+1),0)),0.5),   (XR_factor_fed*($AC8/Poids)) *    (EXP(-0.5*((($A50-($AB8+2))/0.9)^2)) +     EXP(-0.5*((($A50-($AB8+6))/1.1)^2)))    * MAX(EXP(-k_elim*MAX($A50-($AB8+1),0)),0.58) ),0),IF(AND($AD8=TRUE,OR($AA8="Concerta",$AA8="OROS"),$A50&gt;=$AB8), MIN(OROS_factor*($AC8/Poids),22) / (1+EXP(-(($A50-($AB8+4.8))))) *  IF($A50&gt;($AB8+10), EXP(-k_elim*(($A50-($AB8+10)))), 1),0)))</f>
        <v>0</v>
      </c>
      <c r="L50" s="20">
        <f>IF($AA9="IR",IF(AND($AD9=TRUE,$AA9="IR",$A50&gt;=$AB9), (IR_factor*($AC9/Poids)) *  (EXP(-k_elim*($A50-$AB9)) - EXP(-3*($A50-$AB9)))  / (EXP(-k_elim*1.8)-EXP(-3*1.8)),0),IF($AA9="XR",IF(AND($AD9=TRUE,$AA9="XR",$A50&gt;=$AB9), IF($AE9="Jeun",   (XR_factor_fast*($AC9/Poids)) *    (EXP(-0.5*((($A50-($AB9+2))/0.9)^2)) +     EXP(-0.5*((($A50-($AB9+7))/1.1)^2)))    * MAX(EXP(-k_elim*MAX($A50-($AB9+1),0)),0.5),   (XR_factor_fed*($AC9/Poids)) *    (EXP(-0.5*((($A50-($AB9+2))/0.9)^2)) +     EXP(-0.5*((($A50-($AB9+6))/1.1)^2)))    * MAX(EXP(-k_elim*MAX($A50-($AB9+1),0)),0.58) ),0),IF(AND($AD9=TRUE,OR($AA9="Concerta",$AA9="OROS"),$A50&gt;=$AB9), MIN(OROS_factor*($AC9/Poids),22) / (1+EXP(-(($A50-($AB9+4.8))))) *  IF($A50&gt;($AB9+10), EXP(-k_elim*(($A50-($AB9+10)))), 1),0)))</f>
        <v>0</v>
      </c>
      <c r="M50" s="20">
        <f>IF($AA10="IR",IF(AND($AD10=TRUE,$AA10="IR",$A50&gt;=$AB10), (IR_factor*($AC10/Poids)) *  (EXP(-k_elim*($A50-$AB10)) - EXP(-3*($A50-$AB10)))  / (EXP(-k_elim*1.8)-EXP(-3*1.8)),0),IF($AA10="XR",IF(AND($AD10=TRUE,$AA10="XR",$A50&gt;=$AB10), IF($AE10="Jeun",   (XR_factor_fast*($AC10/Poids)) *    (EXP(-0.5*((($A50-($AB10+2))/0.9)^2)) +     EXP(-0.5*((($A50-($AB10+7))/1.1)^2)))    * MAX(EXP(-k_elim*MAX($A50-($AB10+1),0)),0.5),   (XR_factor_fed*($AC10/Poids)) *    (EXP(-0.5*((($A50-($AB10+2))/0.9)^2)) +     EXP(-0.5*((($A50-($AB10+6))/1.1)^2)))    * MAX(EXP(-k_elim*MAX($A50-($AB10+1),0)),0.58) ),0),IF(AND($AD10=TRUE,OR($AA10="Concerta",$AA10="OROS"),$A50&gt;=$AB10), MIN(OROS_factor*($AC10/Poids),22) / (1+EXP(-(($A50-($AB10+4.8))))) *  IF($A50&gt;($AB10+10), EXP(-k_elim*(($A50-($AB10+10)))), 1),0)))</f>
        <v>0</v>
      </c>
      <c r="N50" s="32">
        <f>IF($AA11="IR",IF(AND($AD11=TRUE,$AA11="IR",$A50&gt;=$AB11), (IR_factor*($AC11/Poids)) *  (EXP(-k_elim*($A50-$AB11)) - EXP(-3*($A50-$AB11)))  / (EXP(-k_elim*1.8)-EXP(-3*1.8)),0),IF($AA11="XR",IF(AND($AD11=TRUE,$AA11="XR",$A50&gt;=$AB11), IF($AE11="Jeun",   (XR_factor_fast*($AC11/Poids)) *    (EXP(-0.5*((($A50-($AB11+2))/0.9)^2)) +     EXP(-0.5*((($A50-($AB11+7))/1.1)^2)))    * MAX(EXP(-k_elim*MAX($A50-($AB11+1),0)),0.5),   (XR_factor_fed*($AC11/Poids)) *    (EXP(-0.5*((($A50-($AB11+2))/0.9)^2)) +     EXP(-0.5*((($A50-($AB11+6))/1.1)^2)))    * MAX(EXP(-k_elim*MAX($A50-($AB11+1),0)),0.58) ),0),IF(AND($AD11=TRUE,OR($AA11="Concerta",$AA11="OROS"),$A50&gt;=$AB11), MIN(OROS_factor*($AC11/Poids),22) / (1+EXP(-(($A50-($AB11+4.8))))) *  IF($A50&gt;($AB11+10), EXP(-k_elim*(($A50-($AB11+10)))), 1),0)))</f>
        <v>0</v>
      </c>
      <c r="O50" s="32">
        <f>IF($AA12="IR",IF(AND($AD12=TRUE,$AA12="IR",$A50&gt;=$AB12), (IR_factor*($AC12/Poids)) *  (EXP(-k_elim*($A50-$AB12)) - EXP(-3*($A50-$AB12)))  / (EXP(-k_elim*1.8)-EXP(-3*1.8)),0),IF($AA12="XR",IF(AND($AD12=TRUE,$AA12="XR",$A50&gt;=$AB12), IF($AE12="Jeun",   (XR_factor_fast*($AC12/Poids)) *    (EXP(-0.5*((($A50-($AB12+2))/0.9)^2)) +     EXP(-0.5*((($A50-($AB12+7))/1.1)^2)))    * MAX(EXP(-k_elim*MAX($A50-($AB12+1),0)),0.5),   (XR_factor_fed*($AC12/Poids)) *    (EXP(-0.5*((($A50-($AB12+2))/0.9)^2)) +     EXP(-0.5*((($A50-($AB12+6))/1.1)^2)))    * MAX(EXP(-k_elim*MAX($A50-($AB12+1),0)),0.58) ),0),IF(AND($AD12=TRUE,OR($AA12="Concerta",$AA12="OROS"),$A50&gt;=$AB12), MIN(OROS_factor*($AC12/Poids),22) / (1+EXP(-(($A50-($AB12+4.8))))) *  IF($A50&gt;($AB12+10), EXP(-k_elim*(($A50-($AB12+10)))), 1),0)))</f>
        <v>0</v>
      </c>
      <c r="P50" s="32">
        <f>IF($AA13="IR",IF(AND($AD13=TRUE,$AA13="IR",$A50&gt;=$AB13), (IR_factor*($AC13/Poids)) *  (EXP(-k_elim*($A50-$AB13)) - EXP(-3*($A50-$AB13)))  / (EXP(-k_elim*1.8)-EXP(-3*1.8)),0),IF($AA13="XR",IF(AND($AD13=TRUE,$AA13="XR",$A50&gt;=$AB13), IF($AE13="Jeun",   (XR_factor_fast*($AC13/Poids)) *    (EXP(-0.5*((($A50-($AB13+2))/0.9)^2)) +     EXP(-0.5*((($A50-($AB13+7))/1.1)^2)))    * MAX(EXP(-k_elim*MAX($A50-($AB13+1),0)),0.5),   (XR_factor_fed*($AC13/Poids)) *    (EXP(-0.5*((($A50-($AB13+2))/0.9)^2)) +     EXP(-0.5*((($A50-($AB13+6))/1.1)^2)))    * MAX(EXP(-k_elim*MAX($A50-($AB13+1),0)),0.58) ),0),IF(AND($AD13=TRUE,OR($AA13="Concerta",$AA13="OROS"),$A50&gt;=$AB13), MIN(OROS_factor*($AC13/Poids),22) / (1+EXP(-(($A50-($AB13+4.8))))) *  IF($A50&gt;($AB13+10), EXP(-k_elim*(($A50-($AB13+10)))), 1),0)))</f>
        <v>0</v>
      </c>
      <c r="AO50">
        <v>5</v>
      </c>
    </row>
    <row r="51" spans="1:41">
      <c r="A51" s="17">
        <v>8.4499999999999922</v>
      </c>
      <c r="B51" s="18">
        <f t="shared" si="0"/>
        <v>8.6236547504414727</v>
      </c>
      <c r="C51" s="20">
        <f t="shared" si="1"/>
        <v>0</v>
      </c>
      <c r="D51" s="32">
        <f t="shared" si="2"/>
        <v>0</v>
      </c>
      <c r="E51" s="18">
        <f>IF($AA2="IR",IF(AND($AD2=TRUE,$AA2="IR",$A51&gt;=$AB2), (IR_factor*($AC2/Poids)) *  (EXP(-k_elim*($A51-$AB2)) - EXP(-3*($A51-$AB2)))  / (EXP(-k_elim*1.8)-EXP(-3*1.8)),0),IF($AA2="XR",IF(AND($AD2=TRUE,$AA2="XR",$A51&gt;=$AB2), IF($AE2="Jeun",   (XR_factor_fast*($AC2/Poids)) *    (EXP(-0.5*((($A51-($AB2+2))/0.9)^2)) +     EXP(-0.5*((($A51-($AB2+7))/1.1)^2)))    * MAX(EXP(-k_elim*MAX($A51-($AB2+1),0)),0.5),   (XR_factor_fed*($AC2/Poids)) *    (EXP(-0.5*((($A51-($AB2+2))/0.9)^2)) +     EXP(-0.5*((($A51-($AB2+6))/1.1)^2)))    * MAX(EXP(-k_elim*MAX($A51-($AB2+1),0)),0.58) ),0),IF(AND($AD2=TRUE,OR($AA2="Concerta",$AA2="OROS"),$A51&gt;=$AB2), MIN(OROS_factor*($AC2/Poids),22) / (1+EXP(-(($A51-($AB2+4.8))))) *  IF($A51&gt;($AB2+10), EXP(-k_elim*(($A51-($AB2+10)))), 1),0)))</f>
        <v>8.6236547504414727</v>
      </c>
      <c r="F51" s="18">
        <f>IF($AA3="IR",IF(AND($AD3=TRUE,$AA3="IR",$A51&gt;=$AB3), (IR_factor*($AC3/Poids)) *  (EXP(-k_elim*($A51-$AB3)) - EXP(-3*($A51-$AB3)))  / (EXP(-k_elim*1.8)-EXP(-3*1.8)),0),IF($AA3="XR",IF(AND($AD3=TRUE,$AA3="XR",$A51&gt;=$AB3), IF($AE3="Jeun",   (XR_factor_fast*($AC3/Poids)) *    (EXP(-0.5*((($A51-($AB3+2))/0.9)^2)) +     EXP(-0.5*((($A51-($AB3+7))/1.1)^2)))    * MAX(EXP(-k_elim*MAX($A51-($AB3+1),0)),0.5),   (XR_factor_fed*($AC3/Poids)) *    (EXP(-0.5*((($A51-($AB3+2))/0.9)^2)) +     EXP(-0.5*((($A51-($AB3+6))/1.1)^2)))    * MAX(EXP(-k_elim*MAX($A51-($AB3+1),0)),0.58) ),0),IF(AND($AD3=TRUE,OR($AA3="Concerta",$AA3="OROS"),$A51&gt;=$AB3), MIN(OROS_factor*($AC3/Poids),22) / (1+EXP(-(($A51-($AB3+4.8))))) *  IF($A51&gt;($AB3+10), EXP(-k_elim*(($A51-($AB3+10)))), 1),0)))</f>
        <v>0</v>
      </c>
      <c r="G51" s="18">
        <f>IF($AA4="IR",IF(AND($AD4=TRUE,$AA4="IR",$A51&gt;=$AB4), (IR_factor*($AC4/Poids)) *  (EXP(-k_elim*($A51-$AB4)) - EXP(-3*($A51-$AB4)))  / (EXP(-k_elim*1.8)-EXP(-3*1.8)),0),IF($AA4="XR",IF(AND($AD4=TRUE,$AA4="XR",$A51&gt;=$AB4), IF($AE4="Jeun",   (XR_factor_fast*($AC4/Poids)) *    (EXP(-0.5*((($A51-($AB4+2))/0.9)^2)) +     EXP(-0.5*((($A51-($AB4+7))/1.1)^2)))    * MAX(EXP(-k_elim*MAX($A51-($AB4+1),0)),0.5),   (XR_factor_fed*($AC4/Poids)) *    (EXP(-0.5*((($A51-($AB4+2))/0.9)^2)) +     EXP(-0.5*((($A51-($AB4+6))/1.1)^2)))    * MAX(EXP(-k_elim*MAX($A51-($AB4+1),0)),0.58) ),0),IF(AND($AD4=TRUE,OR($AA4="Concerta",$AA4="OROS"),$A51&gt;=$AB4), MIN(OROS_factor*($AC4/Poids),22) / (1+EXP(-(($A51-($AB4+4.8))))) *  IF($A51&gt;($AB4+10), EXP(-k_elim*(($A51-($AB4+10)))), 1),0)))</f>
        <v>0</v>
      </c>
      <c r="H51" s="18">
        <f>IF($AA5="IR",IF(AND($AD5=TRUE,$AA5="IR",$A51&gt;=$AB5), (IR_factor*($AC5/Poids)) *  (EXP(-k_elim*($A51-$AB5)) - EXP(-3*($A51-$AB5)))  / (EXP(-k_elim*1.8)-EXP(-3*1.8)),0),IF($AA5="XR",IF(AND($AD5=TRUE,$AA5="XR",$A51&gt;=$AB5), IF($AE5="Jeun",   (XR_factor_fast*($AC5/Poids)) *    (EXP(-0.5*((($A51-($AB5+2))/0.9)^2)) +     EXP(-0.5*((($A51-($AB5+7))/1.1)^2)))    * MAX(EXP(-k_elim*MAX($A51-($AB5+1),0)),0.5),   (XR_factor_fed*($AC5/Poids)) *    (EXP(-0.5*((($A51-($AB5+2))/0.9)^2)) +     EXP(-0.5*((($A51-($AB5+6))/1.1)^2)))    * MAX(EXP(-k_elim*MAX($A51-($AB5+1),0)),0.58) ),0),IF(AND($AD5=TRUE,OR($AA5="Concerta",$AA5="OROS"),$A51&gt;=$AB5), MIN(OROS_factor*($AC5/Poids),22) / (1+EXP(-(($A51-($AB5+4.8))))) *  IF($A51&gt;($AB5+10), EXP(-k_elim*(($A51-($AB5+10)))), 1),0)))</f>
        <v>0</v>
      </c>
      <c r="I51" s="20">
        <f>IF($AA6="IR",IF(AND($AD6=TRUE,$AA6="IR",$A51&gt;=$AB6), (IR_factor*($AC6/Poids)) *  (EXP(-k_elim*($A51-$AB6)) - EXP(-3*($A51-$AB6)))  / (EXP(-k_elim*1.8)-EXP(-3*1.8)),0),IF($AA6="XR",IF(AND($AD6=TRUE,$AA6="XR",$A51&gt;=$AB6), IF($AE6="Jeun",   (XR_factor_fast*($AC6/Poids)) *    (EXP(-0.5*((($A51-($AB6+2))/0.9)^2)) +     EXP(-0.5*((($A51-($AB6+7))/1.1)^2)))    * MAX(EXP(-k_elim*MAX($A51-($AB6+1),0)),0.5),   (XR_factor_fed*($AC6/Poids)) *    (EXP(-0.5*((($A51-($AB6+2))/0.9)^2)) +     EXP(-0.5*((($A51-($AB6+6))/1.1)^2)))    * MAX(EXP(-k_elim*MAX($A51-($AB6+1),0)),0.58) ),0),IF(AND($AD6=TRUE,OR($AA6="Concerta",$AA6="OROS"),$A51&gt;=$AB6), MIN(OROS_factor*($AC6/Poids),22) / (1+EXP(-(($A51-($AB6+4.8))))) *  IF($A51&gt;($AB6+10), EXP(-k_elim*(($A51-($AB6+10)))), 1),0)))</f>
        <v>0</v>
      </c>
      <c r="J51" s="20">
        <f>IF($AA7="IR",IF(AND($AD7=TRUE,$AA7="IR",$A51&gt;=$AB7), (IR_factor*($AC7/Poids)) *  (EXP(-k_elim*($A51-$AB7)) - EXP(-3*($A51-$AB7)))  / (EXP(-k_elim*1.8)-EXP(-3*1.8)),0),IF($AA7="XR",IF(AND($AD7=TRUE,$AA7="XR",$A51&gt;=$AB7), IF($AE7="Jeun",   (XR_factor_fast*($AC7/Poids)) *    (EXP(-0.5*((($A51-($AB7+2))/0.9)^2)) +     EXP(-0.5*((($A51-($AB7+7))/1.1)^2)))    * MAX(EXP(-k_elim*MAX($A51-($AB7+1),0)),0.5),   (XR_factor_fed*($AC7/Poids)) *    (EXP(-0.5*((($A51-($AB7+2))/0.9)^2)) +     EXP(-0.5*((($A51-($AB7+6))/1.1)^2)))    * MAX(EXP(-k_elim*MAX($A51-($AB7+1),0)),0.58) ),0),IF(AND($AD7=TRUE,OR($AA7="Concerta",$AA7="OROS"),$A51&gt;=$AB7), MIN(OROS_factor*($AC7/Poids),22) / (1+EXP(-(($A51-($AB7+4.8))))) *  IF($A51&gt;($AB7+10), EXP(-k_elim*(($A51-($AB7+10)))), 1),0)))</f>
        <v>0</v>
      </c>
      <c r="K51" s="20">
        <f>IF($AA8="IR",IF(AND($AD8=TRUE,$AA8="IR",$A51&gt;=$AB8), (IR_factor*($AC8/Poids)) *  (EXP(-k_elim*($A51-$AB8)) - EXP(-3*($A51-$AB8)))  / (EXP(-k_elim*1.8)-EXP(-3*1.8)),0),IF($AA8="XR",IF(AND($AD8=TRUE,$AA8="XR",$A51&gt;=$AB8), IF($AE8="Jeun",   (XR_factor_fast*($AC8/Poids)) *    (EXP(-0.5*((($A51-($AB8+2))/0.9)^2)) +     EXP(-0.5*((($A51-($AB8+7))/1.1)^2)))    * MAX(EXP(-k_elim*MAX($A51-($AB8+1),0)),0.5),   (XR_factor_fed*($AC8/Poids)) *    (EXP(-0.5*((($A51-($AB8+2))/0.9)^2)) +     EXP(-0.5*((($A51-($AB8+6))/1.1)^2)))    * MAX(EXP(-k_elim*MAX($A51-($AB8+1),0)),0.58) ),0),IF(AND($AD8=TRUE,OR($AA8="Concerta",$AA8="OROS"),$A51&gt;=$AB8), MIN(OROS_factor*($AC8/Poids),22) / (1+EXP(-(($A51-($AB8+4.8))))) *  IF($A51&gt;($AB8+10), EXP(-k_elim*(($A51-($AB8+10)))), 1),0)))</f>
        <v>0</v>
      </c>
      <c r="L51" s="20">
        <f>IF($AA9="IR",IF(AND($AD9=TRUE,$AA9="IR",$A51&gt;=$AB9), (IR_factor*($AC9/Poids)) *  (EXP(-k_elim*($A51-$AB9)) - EXP(-3*($A51-$AB9)))  / (EXP(-k_elim*1.8)-EXP(-3*1.8)),0),IF($AA9="XR",IF(AND($AD9=TRUE,$AA9="XR",$A51&gt;=$AB9), IF($AE9="Jeun",   (XR_factor_fast*($AC9/Poids)) *    (EXP(-0.5*((($A51-($AB9+2))/0.9)^2)) +     EXP(-0.5*((($A51-($AB9+7))/1.1)^2)))    * MAX(EXP(-k_elim*MAX($A51-($AB9+1),0)),0.5),   (XR_factor_fed*($AC9/Poids)) *    (EXP(-0.5*((($A51-($AB9+2))/0.9)^2)) +     EXP(-0.5*((($A51-($AB9+6))/1.1)^2)))    * MAX(EXP(-k_elim*MAX($A51-($AB9+1),0)),0.58) ),0),IF(AND($AD9=TRUE,OR($AA9="Concerta",$AA9="OROS"),$A51&gt;=$AB9), MIN(OROS_factor*($AC9/Poids),22) / (1+EXP(-(($A51-($AB9+4.8))))) *  IF($A51&gt;($AB9+10), EXP(-k_elim*(($A51-($AB9+10)))), 1),0)))</f>
        <v>0</v>
      </c>
      <c r="M51" s="20">
        <f>IF($AA10="IR",IF(AND($AD10=TRUE,$AA10="IR",$A51&gt;=$AB10), (IR_factor*($AC10/Poids)) *  (EXP(-k_elim*($A51-$AB10)) - EXP(-3*($A51-$AB10)))  / (EXP(-k_elim*1.8)-EXP(-3*1.8)),0),IF($AA10="XR",IF(AND($AD10=TRUE,$AA10="XR",$A51&gt;=$AB10), IF($AE10="Jeun",   (XR_factor_fast*($AC10/Poids)) *    (EXP(-0.5*((($A51-($AB10+2))/0.9)^2)) +     EXP(-0.5*((($A51-($AB10+7))/1.1)^2)))    * MAX(EXP(-k_elim*MAX($A51-($AB10+1),0)),0.5),   (XR_factor_fed*($AC10/Poids)) *    (EXP(-0.5*((($A51-($AB10+2))/0.9)^2)) +     EXP(-0.5*((($A51-($AB10+6))/1.1)^2)))    * MAX(EXP(-k_elim*MAX($A51-($AB10+1),0)),0.58) ),0),IF(AND($AD10=TRUE,OR($AA10="Concerta",$AA10="OROS"),$A51&gt;=$AB10), MIN(OROS_factor*($AC10/Poids),22) / (1+EXP(-(($A51-($AB10+4.8))))) *  IF($A51&gt;($AB10+10), EXP(-k_elim*(($A51-($AB10+10)))), 1),0)))</f>
        <v>0</v>
      </c>
      <c r="N51" s="32">
        <f>IF($AA11="IR",IF(AND($AD11=TRUE,$AA11="IR",$A51&gt;=$AB11), (IR_factor*($AC11/Poids)) *  (EXP(-k_elim*($A51-$AB11)) - EXP(-3*($A51-$AB11)))  / (EXP(-k_elim*1.8)-EXP(-3*1.8)),0),IF($AA11="XR",IF(AND($AD11=TRUE,$AA11="XR",$A51&gt;=$AB11), IF($AE11="Jeun",   (XR_factor_fast*($AC11/Poids)) *    (EXP(-0.5*((($A51-($AB11+2))/0.9)^2)) +     EXP(-0.5*((($A51-($AB11+7))/1.1)^2)))    * MAX(EXP(-k_elim*MAX($A51-($AB11+1),0)),0.5),   (XR_factor_fed*($AC11/Poids)) *    (EXP(-0.5*((($A51-($AB11+2))/0.9)^2)) +     EXP(-0.5*((($A51-($AB11+6))/1.1)^2)))    * MAX(EXP(-k_elim*MAX($A51-($AB11+1),0)),0.58) ),0),IF(AND($AD11=TRUE,OR($AA11="Concerta",$AA11="OROS"),$A51&gt;=$AB11), MIN(OROS_factor*($AC11/Poids),22) / (1+EXP(-(($A51-($AB11+4.8))))) *  IF($A51&gt;($AB11+10), EXP(-k_elim*(($A51-($AB11+10)))), 1),0)))</f>
        <v>0</v>
      </c>
      <c r="O51" s="32">
        <f>IF($AA12="IR",IF(AND($AD12=TRUE,$AA12="IR",$A51&gt;=$AB12), (IR_factor*($AC12/Poids)) *  (EXP(-k_elim*($A51-$AB12)) - EXP(-3*($A51-$AB12)))  / (EXP(-k_elim*1.8)-EXP(-3*1.8)),0),IF($AA12="XR",IF(AND($AD12=TRUE,$AA12="XR",$A51&gt;=$AB12), IF($AE12="Jeun",   (XR_factor_fast*($AC12/Poids)) *    (EXP(-0.5*((($A51-($AB12+2))/0.9)^2)) +     EXP(-0.5*((($A51-($AB12+7))/1.1)^2)))    * MAX(EXP(-k_elim*MAX($A51-($AB12+1),0)),0.5),   (XR_factor_fed*($AC12/Poids)) *    (EXP(-0.5*((($A51-($AB12+2))/0.9)^2)) +     EXP(-0.5*((($A51-($AB12+6))/1.1)^2)))    * MAX(EXP(-k_elim*MAX($A51-($AB12+1),0)),0.58) ),0),IF(AND($AD12=TRUE,OR($AA12="Concerta",$AA12="OROS"),$A51&gt;=$AB12), MIN(OROS_factor*($AC12/Poids),22) / (1+EXP(-(($A51-($AB12+4.8))))) *  IF($A51&gt;($AB12+10), EXP(-k_elim*(($A51-($AB12+10)))), 1),0)))</f>
        <v>0</v>
      </c>
      <c r="P51" s="32">
        <f>IF($AA13="IR",IF(AND($AD13=TRUE,$AA13="IR",$A51&gt;=$AB13), (IR_factor*($AC13/Poids)) *  (EXP(-k_elim*($A51-$AB13)) - EXP(-3*($A51-$AB13)))  / (EXP(-k_elim*1.8)-EXP(-3*1.8)),0),IF($AA13="XR",IF(AND($AD13=TRUE,$AA13="XR",$A51&gt;=$AB13), IF($AE13="Jeun",   (XR_factor_fast*($AC13/Poids)) *    (EXP(-0.5*((($A51-($AB13+2))/0.9)^2)) +     EXP(-0.5*((($A51-($AB13+7))/1.1)^2)))    * MAX(EXP(-k_elim*MAX($A51-($AB13+1),0)),0.5),   (XR_factor_fed*($AC13/Poids)) *    (EXP(-0.5*((($A51-($AB13+2))/0.9)^2)) +     EXP(-0.5*((($A51-($AB13+6))/1.1)^2)))    * MAX(EXP(-k_elim*MAX($A51-($AB13+1),0)),0.58) ),0),IF(AND($AD13=TRUE,OR($AA13="Concerta",$AA13="OROS"),$A51&gt;=$AB13), MIN(OROS_factor*($AC13/Poids),22) / (1+EXP(-(($A51-($AB13+4.8))))) *  IF($A51&gt;($AB13+10), EXP(-k_elim*(($A51-($AB13+10)))), 1),0)))</f>
        <v>0</v>
      </c>
      <c r="AO51">
        <v>5</v>
      </c>
    </row>
    <row r="52" spans="1:41">
      <c r="A52" s="17">
        <v>8.4999999999999911</v>
      </c>
      <c r="B52" s="18">
        <f t="shared" si="0"/>
        <v>8.53819152922466</v>
      </c>
      <c r="C52" s="20">
        <f t="shared" si="1"/>
        <v>0</v>
      </c>
      <c r="D52" s="32">
        <f t="shared" si="2"/>
        <v>0</v>
      </c>
      <c r="E52" s="18">
        <f>IF($AA2="IR",IF(AND($AD2=TRUE,$AA2="IR",$A52&gt;=$AB2), (IR_factor*($AC2/Poids)) *  (EXP(-k_elim*($A52-$AB2)) - EXP(-3*($A52-$AB2)))  / (EXP(-k_elim*1.8)-EXP(-3*1.8)),0),IF($AA2="XR",IF(AND($AD2=TRUE,$AA2="XR",$A52&gt;=$AB2), IF($AE2="Jeun",   (XR_factor_fast*($AC2/Poids)) *    (EXP(-0.5*((($A52-($AB2+2))/0.9)^2)) +     EXP(-0.5*((($A52-($AB2+7))/1.1)^2)))    * MAX(EXP(-k_elim*MAX($A52-($AB2+1),0)),0.5),   (XR_factor_fed*($AC2/Poids)) *    (EXP(-0.5*((($A52-($AB2+2))/0.9)^2)) +     EXP(-0.5*((($A52-($AB2+6))/1.1)^2)))    * MAX(EXP(-k_elim*MAX($A52-($AB2+1),0)),0.58) ),0),IF(AND($AD2=TRUE,OR($AA2="Concerta",$AA2="OROS"),$A52&gt;=$AB2), MIN(OROS_factor*($AC2/Poids),22) / (1+EXP(-(($A52-($AB2+4.8))))) *  IF($A52&gt;($AB2+10), EXP(-k_elim*(($A52-($AB2+10)))), 1),0)))</f>
        <v>8.53819152922466</v>
      </c>
      <c r="F52" s="18">
        <f>IF($AA3="IR",IF(AND($AD3=TRUE,$AA3="IR",$A52&gt;=$AB3), (IR_factor*($AC3/Poids)) *  (EXP(-k_elim*($A52-$AB3)) - EXP(-3*($A52-$AB3)))  / (EXP(-k_elim*1.8)-EXP(-3*1.8)),0),IF($AA3="XR",IF(AND($AD3=TRUE,$AA3="XR",$A52&gt;=$AB3), IF($AE3="Jeun",   (XR_factor_fast*($AC3/Poids)) *    (EXP(-0.5*((($A52-($AB3+2))/0.9)^2)) +     EXP(-0.5*((($A52-($AB3+7))/1.1)^2)))    * MAX(EXP(-k_elim*MAX($A52-($AB3+1),0)),0.5),   (XR_factor_fed*($AC3/Poids)) *    (EXP(-0.5*((($A52-($AB3+2))/0.9)^2)) +     EXP(-0.5*((($A52-($AB3+6))/1.1)^2)))    * MAX(EXP(-k_elim*MAX($A52-($AB3+1),0)),0.58) ),0),IF(AND($AD3=TRUE,OR($AA3="Concerta",$AA3="OROS"),$A52&gt;=$AB3), MIN(OROS_factor*($AC3/Poids),22) / (1+EXP(-(($A52-($AB3+4.8))))) *  IF($A52&gt;($AB3+10), EXP(-k_elim*(($A52-($AB3+10)))), 1),0)))</f>
        <v>0</v>
      </c>
      <c r="G52" s="18">
        <f>IF($AA4="IR",IF(AND($AD4=TRUE,$AA4="IR",$A52&gt;=$AB4), (IR_factor*($AC4/Poids)) *  (EXP(-k_elim*($A52-$AB4)) - EXP(-3*($A52-$AB4)))  / (EXP(-k_elim*1.8)-EXP(-3*1.8)),0),IF($AA4="XR",IF(AND($AD4=TRUE,$AA4="XR",$A52&gt;=$AB4), IF($AE4="Jeun",   (XR_factor_fast*($AC4/Poids)) *    (EXP(-0.5*((($A52-($AB4+2))/0.9)^2)) +     EXP(-0.5*((($A52-($AB4+7))/1.1)^2)))    * MAX(EXP(-k_elim*MAX($A52-($AB4+1),0)),0.5),   (XR_factor_fed*($AC4/Poids)) *    (EXP(-0.5*((($A52-($AB4+2))/0.9)^2)) +     EXP(-0.5*((($A52-($AB4+6))/1.1)^2)))    * MAX(EXP(-k_elim*MAX($A52-($AB4+1),0)),0.58) ),0),IF(AND($AD4=TRUE,OR($AA4="Concerta",$AA4="OROS"),$A52&gt;=$AB4), MIN(OROS_factor*($AC4/Poids),22) / (1+EXP(-(($A52-($AB4+4.8))))) *  IF($A52&gt;($AB4+10), EXP(-k_elim*(($A52-($AB4+10)))), 1),0)))</f>
        <v>0</v>
      </c>
      <c r="H52" s="18">
        <f>IF($AA5="IR",IF(AND($AD5=TRUE,$AA5="IR",$A52&gt;=$AB5), (IR_factor*($AC5/Poids)) *  (EXP(-k_elim*($A52-$AB5)) - EXP(-3*($A52-$AB5)))  / (EXP(-k_elim*1.8)-EXP(-3*1.8)),0),IF($AA5="XR",IF(AND($AD5=TRUE,$AA5="XR",$A52&gt;=$AB5), IF($AE5="Jeun",   (XR_factor_fast*($AC5/Poids)) *    (EXP(-0.5*((($A52-($AB5+2))/0.9)^2)) +     EXP(-0.5*((($A52-($AB5+7))/1.1)^2)))    * MAX(EXP(-k_elim*MAX($A52-($AB5+1),0)),0.5),   (XR_factor_fed*($AC5/Poids)) *    (EXP(-0.5*((($A52-($AB5+2))/0.9)^2)) +     EXP(-0.5*((($A52-($AB5+6))/1.1)^2)))    * MAX(EXP(-k_elim*MAX($A52-($AB5+1),0)),0.58) ),0),IF(AND($AD5=TRUE,OR($AA5="Concerta",$AA5="OROS"),$A52&gt;=$AB5), MIN(OROS_factor*($AC5/Poids),22) / (1+EXP(-(($A52-($AB5+4.8))))) *  IF($A52&gt;($AB5+10), EXP(-k_elim*(($A52-($AB5+10)))), 1),0)))</f>
        <v>0</v>
      </c>
      <c r="I52" s="20">
        <f>IF($AA6="IR",IF(AND($AD6=TRUE,$AA6="IR",$A52&gt;=$AB6), (IR_factor*($AC6/Poids)) *  (EXP(-k_elim*($A52-$AB6)) - EXP(-3*($A52-$AB6)))  / (EXP(-k_elim*1.8)-EXP(-3*1.8)),0),IF($AA6="XR",IF(AND($AD6=TRUE,$AA6="XR",$A52&gt;=$AB6), IF($AE6="Jeun",   (XR_factor_fast*($AC6/Poids)) *    (EXP(-0.5*((($A52-($AB6+2))/0.9)^2)) +     EXP(-0.5*((($A52-($AB6+7))/1.1)^2)))    * MAX(EXP(-k_elim*MAX($A52-($AB6+1),0)),0.5),   (XR_factor_fed*($AC6/Poids)) *    (EXP(-0.5*((($A52-($AB6+2))/0.9)^2)) +     EXP(-0.5*((($A52-($AB6+6))/1.1)^2)))    * MAX(EXP(-k_elim*MAX($A52-($AB6+1),0)),0.58) ),0),IF(AND($AD6=TRUE,OR($AA6="Concerta",$AA6="OROS"),$A52&gt;=$AB6), MIN(OROS_factor*($AC6/Poids),22) / (1+EXP(-(($A52-($AB6+4.8))))) *  IF($A52&gt;($AB6+10), EXP(-k_elim*(($A52-($AB6+10)))), 1),0)))</f>
        <v>0</v>
      </c>
      <c r="J52" s="20">
        <f>IF($AA7="IR",IF(AND($AD7=TRUE,$AA7="IR",$A52&gt;=$AB7), (IR_factor*($AC7/Poids)) *  (EXP(-k_elim*($A52-$AB7)) - EXP(-3*($A52-$AB7)))  / (EXP(-k_elim*1.8)-EXP(-3*1.8)),0),IF($AA7="XR",IF(AND($AD7=TRUE,$AA7="XR",$A52&gt;=$AB7), IF($AE7="Jeun",   (XR_factor_fast*($AC7/Poids)) *    (EXP(-0.5*((($A52-($AB7+2))/0.9)^2)) +     EXP(-0.5*((($A52-($AB7+7))/1.1)^2)))    * MAX(EXP(-k_elim*MAX($A52-($AB7+1),0)),0.5),   (XR_factor_fed*($AC7/Poids)) *    (EXP(-0.5*((($A52-($AB7+2))/0.9)^2)) +     EXP(-0.5*((($A52-($AB7+6))/1.1)^2)))    * MAX(EXP(-k_elim*MAX($A52-($AB7+1),0)),0.58) ),0),IF(AND($AD7=TRUE,OR($AA7="Concerta",$AA7="OROS"),$A52&gt;=$AB7), MIN(OROS_factor*($AC7/Poids),22) / (1+EXP(-(($A52-($AB7+4.8))))) *  IF($A52&gt;($AB7+10), EXP(-k_elim*(($A52-($AB7+10)))), 1),0)))</f>
        <v>0</v>
      </c>
      <c r="K52" s="20">
        <f>IF($AA8="IR",IF(AND($AD8=TRUE,$AA8="IR",$A52&gt;=$AB8), (IR_factor*($AC8/Poids)) *  (EXP(-k_elim*($A52-$AB8)) - EXP(-3*($A52-$AB8)))  / (EXP(-k_elim*1.8)-EXP(-3*1.8)),0),IF($AA8="XR",IF(AND($AD8=TRUE,$AA8="XR",$A52&gt;=$AB8), IF($AE8="Jeun",   (XR_factor_fast*($AC8/Poids)) *    (EXP(-0.5*((($A52-($AB8+2))/0.9)^2)) +     EXP(-0.5*((($A52-($AB8+7))/1.1)^2)))    * MAX(EXP(-k_elim*MAX($A52-($AB8+1),0)),0.5),   (XR_factor_fed*($AC8/Poids)) *    (EXP(-0.5*((($A52-($AB8+2))/0.9)^2)) +     EXP(-0.5*((($A52-($AB8+6))/1.1)^2)))    * MAX(EXP(-k_elim*MAX($A52-($AB8+1),0)),0.58) ),0),IF(AND($AD8=TRUE,OR($AA8="Concerta",$AA8="OROS"),$A52&gt;=$AB8), MIN(OROS_factor*($AC8/Poids),22) / (1+EXP(-(($A52-($AB8+4.8))))) *  IF($A52&gt;($AB8+10), EXP(-k_elim*(($A52-($AB8+10)))), 1),0)))</f>
        <v>0</v>
      </c>
      <c r="L52" s="20">
        <f>IF($AA9="IR",IF(AND($AD9=TRUE,$AA9="IR",$A52&gt;=$AB9), (IR_factor*($AC9/Poids)) *  (EXP(-k_elim*($A52-$AB9)) - EXP(-3*($A52-$AB9)))  / (EXP(-k_elim*1.8)-EXP(-3*1.8)),0),IF($AA9="XR",IF(AND($AD9=TRUE,$AA9="XR",$A52&gt;=$AB9), IF($AE9="Jeun",   (XR_factor_fast*($AC9/Poids)) *    (EXP(-0.5*((($A52-($AB9+2))/0.9)^2)) +     EXP(-0.5*((($A52-($AB9+7))/1.1)^2)))    * MAX(EXP(-k_elim*MAX($A52-($AB9+1),0)),0.5),   (XR_factor_fed*($AC9/Poids)) *    (EXP(-0.5*((($A52-($AB9+2))/0.9)^2)) +     EXP(-0.5*((($A52-($AB9+6))/1.1)^2)))    * MAX(EXP(-k_elim*MAX($A52-($AB9+1),0)),0.58) ),0),IF(AND($AD9=TRUE,OR($AA9="Concerta",$AA9="OROS"),$A52&gt;=$AB9), MIN(OROS_factor*($AC9/Poids),22) / (1+EXP(-(($A52-($AB9+4.8))))) *  IF($A52&gt;($AB9+10), EXP(-k_elim*(($A52-($AB9+10)))), 1),0)))</f>
        <v>0</v>
      </c>
      <c r="M52" s="20">
        <f>IF($AA10="IR",IF(AND($AD10=TRUE,$AA10="IR",$A52&gt;=$AB10), (IR_factor*($AC10/Poids)) *  (EXP(-k_elim*($A52-$AB10)) - EXP(-3*($A52-$AB10)))  / (EXP(-k_elim*1.8)-EXP(-3*1.8)),0),IF($AA10="XR",IF(AND($AD10=TRUE,$AA10="XR",$A52&gt;=$AB10), IF($AE10="Jeun",   (XR_factor_fast*($AC10/Poids)) *    (EXP(-0.5*((($A52-($AB10+2))/0.9)^2)) +     EXP(-0.5*((($A52-($AB10+7))/1.1)^2)))    * MAX(EXP(-k_elim*MAX($A52-($AB10+1),0)),0.5),   (XR_factor_fed*($AC10/Poids)) *    (EXP(-0.5*((($A52-($AB10+2))/0.9)^2)) +     EXP(-0.5*((($A52-($AB10+6))/1.1)^2)))    * MAX(EXP(-k_elim*MAX($A52-($AB10+1),0)),0.58) ),0),IF(AND($AD10=TRUE,OR($AA10="Concerta",$AA10="OROS"),$A52&gt;=$AB10), MIN(OROS_factor*($AC10/Poids),22) / (1+EXP(-(($A52-($AB10+4.8))))) *  IF($A52&gt;($AB10+10), EXP(-k_elim*(($A52-($AB10+10)))), 1),0)))</f>
        <v>0</v>
      </c>
      <c r="N52" s="32">
        <f>IF($AA11="IR",IF(AND($AD11=TRUE,$AA11="IR",$A52&gt;=$AB11), (IR_factor*($AC11/Poids)) *  (EXP(-k_elim*($A52-$AB11)) - EXP(-3*($A52-$AB11)))  / (EXP(-k_elim*1.8)-EXP(-3*1.8)),0),IF($AA11="XR",IF(AND($AD11=TRUE,$AA11="XR",$A52&gt;=$AB11), IF($AE11="Jeun",   (XR_factor_fast*($AC11/Poids)) *    (EXP(-0.5*((($A52-($AB11+2))/0.9)^2)) +     EXP(-0.5*((($A52-($AB11+7))/1.1)^2)))    * MAX(EXP(-k_elim*MAX($A52-($AB11+1),0)),0.5),   (XR_factor_fed*($AC11/Poids)) *    (EXP(-0.5*((($A52-($AB11+2))/0.9)^2)) +     EXP(-0.5*((($A52-($AB11+6))/1.1)^2)))    * MAX(EXP(-k_elim*MAX($A52-($AB11+1),0)),0.58) ),0),IF(AND($AD11=TRUE,OR($AA11="Concerta",$AA11="OROS"),$A52&gt;=$AB11), MIN(OROS_factor*($AC11/Poids),22) / (1+EXP(-(($A52-($AB11+4.8))))) *  IF($A52&gt;($AB11+10), EXP(-k_elim*(($A52-($AB11+10)))), 1),0)))</f>
        <v>0</v>
      </c>
      <c r="O52" s="32">
        <f>IF($AA12="IR",IF(AND($AD12=TRUE,$AA12="IR",$A52&gt;=$AB12), (IR_factor*($AC12/Poids)) *  (EXP(-k_elim*($A52-$AB12)) - EXP(-3*($A52-$AB12)))  / (EXP(-k_elim*1.8)-EXP(-3*1.8)),0),IF($AA12="XR",IF(AND($AD12=TRUE,$AA12="XR",$A52&gt;=$AB12), IF($AE12="Jeun",   (XR_factor_fast*($AC12/Poids)) *    (EXP(-0.5*((($A52-($AB12+2))/0.9)^2)) +     EXP(-0.5*((($A52-($AB12+7))/1.1)^2)))    * MAX(EXP(-k_elim*MAX($A52-($AB12+1),0)),0.5),   (XR_factor_fed*($AC12/Poids)) *    (EXP(-0.5*((($A52-($AB12+2))/0.9)^2)) +     EXP(-0.5*((($A52-($AB12+6))/1.1)^2)))    * MAX(EXP(-k_elim*MAX($A52-($AB12+1),0)),0.58) ),0),IF(AND($AD12=TRUE,OR($AA12="Concerta",$AA12="OROS"),$A52&gt;=$AB12), MIN(OROS_factor*($AC12/Poids),22) / (1+EXP(-(($A52-($AB12+4.8))))) *  IF($A52&gt;($AB12+10), EXP(-k_elim*(($A52-($AB12+10)))), 1),0)))</f>
        <v>0</v>
      </c>
      <c r="P52" s="32">
        <f>IF($AA13="IR",IF(AND($AD13=TRUE,$AA13="IR",$A52&gt;=$AB13), (IR_factor*($AC13/Poids)) *  (EXP(-k_elim*($A52-$AB13)) - EXP(-3*($A52-$AB13)))  / (EXP(-k_elim*1.8)-EXP(-3*1.8)),0),IF($AA13="XR",IF(AND($AD13=TRUE,$AA13="XR",$A52&gt;=$AB13), IF($AE13="Jeun",   (XR_factor_fast*($AC13/Poids)) *    (EXP(-0.5*((($A52-($AB13+2))/0.9)^2)) +     EXP(-0.5*((($A52-($AB13+7))/1.1)^2)))    * MAX(EXP(-k_elim*MAX($A52-($AB13+1),0)),0.5),   (XR_factor_fed*($AC13/Poids)) *    (EXP(-0.5*((($A52-($AB13+2))/0.9)^2)) +     EXP(-0.5*((($A52-($AB13+6))/1.1)^2)))    * MAX(EXP(-k_elim*MAX($A52-($AB13+1),0)),0.58) ),0),IF(AND($AD13=TRUE,OR($AA13="Concerta",$AA13="OROS"),$A52&gt;=$AB13), MIN(OROS_factor*($AC13/Poids),22) / (1+EXP(-(($A52-($AB13+4.8))))) *  IF($A52&gt;($AB13+10), EXP(-k_elim*(($A52-($AB13+10)))), 1),0)))</f>
        <v>0</v>
      </c>
      <c r="AO52">
        <v>5</v>
      </c>
    </row>
    <row r="53" spans="1:41">
      <c r="A53" s="17">
        <v>8.5499999999999901</v>
      </c>
      <c r="B53" s="18">
        <f t="shared" si="0"/>
        <v>8.4509075172959296</v>
      </c>
      <c r="C53" s="20">
        <f t="shared" si="1"/>
        <v>0</v>
      </c>
      <c r="D53" s="32">
        <f t="shared" si="2"/>
        <v>0</v>
      </c>
      <c r="E53" s="18">
        <f>IF($AA2="IR",IF(AND($AD2=TRUE,$AA2="IR",$A53&gt;=$AB2), (IR_factor*($AC2/Poids)) *  (EXP(-k_elim*($A53-$AB2)) - EXP(-3*($A53-$AB2)))  / (EXP(-k_elim*1.8)-EXP(-3*1.8)),0),IF($AA2="XR",IF(AND($AD2=TRUE,$AA2="XR",$A53&gt;=$AB2), IF($AE2="Jeun",   (XR_factor_fast*($AC2/Poids)) *    (EXP(-0.5*((($A53-($AB2+2))/0.9)^2)) +     EXP(-0.5*((($A53-($AB2+7))/1.1)^2)))    * MAX(EXP(-k_elim*MAX($A53-($AB2+1),0)),0.5),   (XR_factor_fed*($AC2/Poids)) *    (EXP(-0.5*((($A53-($AB2+2))/0.9)^2)) +     EXP(-0.5*((($A53-($AB2+6))/1.1)^2)))    * MAX(EXP(-k_elim*MAX($A53-($AB2+1),0)),0.58) ),0),IF(AND($AD2=TRUE,OR($AA2="Concerta",$AA2="OROS"),$A53&gt;=$AB2), MIN(OROS_factor*($AC2/Poids),22) / (1+EXP(-(($A53-($AB2+4.8))))) *  IF($A53&gt;($AB2+10), EXP(-k_elim*(($A53-($AB2+10)))), 1),0)))</f>
        <v>8.4509075172959296</v>
      </c>
      <c r="F53" s="18">
        <f>IF($AA3="IR",IF(AND($AD3=TRUE,$AA3="IR",$A53&gt;=$AB3), (IR_factor*($AC3/Poids)) *  (EXP(-k_elim*($A53-$AB3)) - EXP(-3*($A53-$AB3)))  / (EXP(-k_elim*1.8)-EXP(-3*1.8)),0),IF($AA3="XR",IF(AND($AD3=TRUE,$AA3="XR",$A53&gt;=$AB3), IF($AE3="Jeun",   (XR_factor_fast*($AC3/Poids)) *    (EXP(-0.5*((($A53-($AB3+2))/0.9)^2)) +     EXP(-0.5*((($A53-($AB3+7))/1.1)^2)))    * MAX(EXP(-k_elim*MAX($A53-($AB3+1),0)),0.5),   (XR_factor_fed*($AC3/Poids)) *    (EXP(-0.5*((($A53-($AB3+2))/0.9)^2)) +     EXP(-0.5*((($A53-($AB3+6))/1.1)^2)))    * MAX(EXP(-k_elim*MAX($A53-($AB3+1),0)),0.58) ),0),IF(AND($AD3=TRUE,OR($AA3="Concerta",$AA3="OROS"),$A53&gt;=$AB3), MIN(OROS_factor*($AC3/Poids),22) / (1+EXP(-(($A53-($AB3+4.8))))) *  IF($A53&gt;($AB3+10), EXP(-k_elim*(($A53-($AB3+10)))), 1),0)))</f>
        <v>0</v>
      </c>
      <c r="G53" s="18">
        <f>IF($AA4="IR",IF(AND($AD4=TRUE,$AA4="IR",$A53&gt;=$AB4), (IR_factor*($AC4/Poids)) *  (EXP(-k_elim*($A53-$AB4)) - EXP(-3*($A53-$AB4)))  / (EXP(-k_elim*1.8)-EXP(-3*1.8)),0),IF($AA4="XR",IF(AND($AD4=TRUE,$AA4="XR",$A53&gt;=$AB4), IF($AE4="Jeun",   (XR_factor_fast*($AC4/Poids)) *    (EXP(-0.5*((($A53-($AB4+2))/0.9)^2)) +     EXP(-0.5*((($A53-($AB4+7))/1.1)^2)))    * MAX(EXP(-k_elim*MAX($A53-($AB4+1),0)),0.5),   (XR_factor_fed*($AC4/Poids)) *    (EXP(-0.5*((($A53-($AB4+2))/0.9)^2)) +     EXP(-0.5*((($A53-($AB4+6))/1.1)^2)))    * MAX(EXP(-k_elim*MAX($A53-($AB4+1),0)),0.58) ),0),IF(AND($AD4=TRUE,OR($AA4="Concerta",$AA4="OROS"),$A53&gt;=$AB4), MIN(OROS_factor*($AC4/Poids),22) / (1+EXP(-(($A53-($AB4+4.8))))) *  IF($A53&gt;($AB4+10), EXP(-k_elim*(($A53-($AB4+10)))), 1),0)))</f>
        <v>0</v>
      </c>
      <c r="H53" s="18">
        <f>IF($AA5="IR",IF(AND($AD5=TRUE,$AA5="IR",$A53&gt;=$AB5), (IR_factor*($AC5/Poids)) *  (EXP(-k_elim*($A53-$AB5)) - EXP(-3*($A53-$AB5)))  / (EXP(-k_elim*1.8)-EXP(-3*1.8)),0),IF($AA5="XR",IF(AND($AD5=TRUE,$AA5="XR",$A53&gt;=$AB5), IF($AE5="Jeun",   (XR_factor_fast*($AC5/Poids)) *    (EXP(-0.5*((($A53-($AB5+2))/0.9)^2)) +     EXP(-0.5*((($A53-($AB5+7))/1.1)^2)))    * MAX(EXP(-k_elim*MAX($A53-($AB5+1),0)),0.5),   (XR_factor_fed*($AC5/Poids)) *    (EXP(-0.5*((($A53-($AB5+2))/0.9)^2)) +     EXP(-0.5*((($A53-($AB5+6))/1.1)^2)))    * MAX(EXP(-k_elim*MAX($A53-($AB5+1),0)),0.58) ),0),IF(AND($AD5=TRUE,OR($AA5="Concerta",$AA5="OROS"),$A53&gt;=$AB5), MIN(OROS_factor*($AC5/Poids),22) / (1+EXP(-(($A53-($AB5+4.8))))) *  IF($A53&gt;($AB5+10), EXP(-k_elim*(($A53-($AB5+10)))), 1),0)))</f>
        <v>0</v>
      </c>
      <c r="I53" s="20">
        <f>IF($AA6="IR",IF(AND($AD6=TRUE,$AA6="IR",$A53&gt;=$AB6), (IR_factor*($AC6/Poids)) *  (EXP(-k_elim*($A53-$AB6)) - EXP(-3*($A53-$AB6)))  / (EXP(-k_elim*1.8)-EXP(-3*1.8)),0),IF($AA6="XR",IF(AND($AD6=TRUE,$AA6="XR",$A53&gt;=$AB6), IF($AE6="Jeun",   (XR_factor_fast*($AC6/Poids)) *    (EXP(-0.5*((($A53-($AB6+2))/0.9)^2)) +     EXP(-0.5*((($A53-($AB6+7))/1.1)^2)))    * MAX(EXP(-k_elim*MAX($A53-($AB6+1),0)),0.5),   (XR_factor_fed*($AC6/Poids)) *    (EXP(-0.5*((($A53-($AB6+2))/0.9)^2)) +     EXP(-0.5*((($A53-($AB6+6))/1.1)^2)))    * MAX(EXP(-k_elim*MAX($A53-($AB6+1),0)),0.58) ),0),IF(AND($AD6=TRUE,OR($AA6="Concerta",$AA6="OROS"),$A53&gt;=$AB6), MIN(OROS_factor*($AC6/Poids),22) / (1+EXP(-(($A53-($AB6+4.8))))) *  IF($A53&gt;($AB6+10), EXP(-k_elim*(($A53-($AB6+10)))), 1),0)))</f>
        <v>0</v>
      </c>
      <c r="J53" s="20">
        <f>IF($AA7="IR",IF(AND($AD7=TRUE,$AA7="IR",$A53&gt;=$AB7), (IR_factor*($AC7/Poids)) *  (EXP(-k_elim*($A53-$AB7)) - EXP(-3*($A53-$AB7)))  / (EXP(-k_elim*1.8)-EXP(-3*1.8)),0),IF($AA7="XR",IF(AND($AD7=TRUE,$AA7="XR",$A53&gt;=$AB7), IF($AE7="Jeun",   (XR_factor_fast*($AC7/Poids)) *    (EXP(-0.5*((($A53-($AB7+2))/0.9)^2)) +     EXP(-0.5*((($A53-($AB7+7))/1.1)^2)))    * MAX(EXP(-k_elim*MAX($A53-($AB7+1),0)),0.5),   (XR_factor_fed*($AC7/Poids)) *    (EXP(-0.5*((($A53-($AB7+2))/0.9)^2)) +     EXP(-0.5*((($A53-($AB7+6))/1.1)^2)))    * MAX(EXP(-k_elim*MAX($A53-($AB7+1),0)),0.58) ),0),IF(AND($AD7=TRUE,OR($AA7="Concerta",$AA7="OROS"),$A53&gt;=$AB7), MIN(OROS_factor*($AC7/Poids),22) / (1+EXP(-(($A53-($AB7+4.8))))) *  IF($A53&gt;($AB7+10), EXP(-k_elim*(($A53-($AB7+10)))), 1),0)))</f>
        <v>0</v>
      </c>
      <c r="K53" s="20">
        <f>IF($AA8="IR",IF(AND($AD8=TRUE,$AA8="IR",$A53&gt;=$AB8), (IR_factor*($AC8/Poids)) *  (EXP(-k_elim*($A53-$AB8)) - EXP(-3*($A53-$AB8)))  / (EXP(-k_elim*1.8)-EXP(-3*1.8)),0),IF($AA8="XR",IF(AND($AD8=TRUE,$AA8="XR",$A53&gt;=$AB8), IF($AE8="Jeun",   (XR_factor_fast*($AC8/Poids)) *    (EXP(-0.5*((($A53-($AB8+2))/0.9)^2)) +     EXP(-0.5*((($A53-($AB8+7))/1.1)^2)))    * MAX(EXP(-k_elim*MAX($A53-($AB8+1),0)),0.5),   (XR_factor_fed*($AC8/Poids)) *    (EXP(-0.5*((($A53-($AB8+2))/0.9)^2)) +     EXP(-0.5*((($A53-($AB8+6))/1.1)^2)))    * MAX(EXP(-k_elim*MAX($A53-($AB8+1),0)),0.58) ),0),IF(AND($AD8=TRUE,OR($AA8="Concerta",$AA8="OROS"),$A53&gt;=$AB8), MIN(OROS_factor*($AC8/Poids),22) / (1+EXP(-(($A53-($AB8+4.8))))) *  IF($A53&gt;($AB8+10), EXP(-k_elim*(($A53-($AB8+10)))), 1),0)))</f>
        <v>0</v>
      </c>
      <c r="L53" s="20">
        <f>IF($AA9="IR",IF(AND($AD9=TRUE,$AA9="IR",$A53&gt;=$AB9), (IR_factor*($AC9/Poids)) *  (EXP(-k_elim*($A53-$AB9)) - EXP(-3*($A53-$AB9)))  / (EXP(-k_elim*1.8)-EXP(-3*1.8)),0),IF($AA9="XR",IF(AND($AD9=TRUE,$AA9="XR",$A53&gt;=$AB9), IF($AE9="Jeun",   (XR_factor_fast*($AC9/Poids)) *    (EXP(-0.5*((($A53-($AB9+2))/0.9)^2)) +     EXP(-0.5*((($A53-($AB9+7))/1.1)^2)))    * MAX(EXP(-k_elim*MAX($A53-($AB9+1),0)),0.5),   (XR_factor_fed*($AC9/Poids)) *    (EXP(-0.5*((($A53-($AB9+2))/0.9)^2)) +     EXP(-0.5*((($A53-($AB9+6))/1.1)^2)))    * MAX(EXP(-k_elim*MAX($A53-($AB9+1),0)),0.58) ),0),IF(AND($AD9=TRUE,OR($AA9="Concerta",$AA9="OROS"),$A53&gt;=$AB9), MIN(OROS_factor*($AC9/Poids),22) / (1+EXP(-(($A53-($AB9+4.8))))) *  IF($A53&gt;($AB9+10), EXP(-k_elim*(($A53-($AB9+10)))), 1),0)))</f>
        <v>0</v>
      </c>
      <c r="M53" s="20">
        <f>IF($AA10="IR",IF(AND($AD10=TRUE,$AA10="IR",$A53&gt;=$AB10), (IR_factor*($AC10/Poids)) *  (EXP(-k_elim*($A53-$AB10)) - EXP(-3*($A53-$AB10)))  / (EXP(-k_elim*1.8)-EXP(-3*1.8)),0),IF($AA10="XR",IF(AND($AD10=TRUE,$AA10="XR",$A53&gt;=$AB10), IF($AE10="Jeun",   (XR_factor_fast*($AC10/Poids)) *    (EXP(-0.5*((($A53-($AB10+2))/0.9)^2)) +     EXP(-0.5*((($A53-($AB10+7))/1.1)^2)))    * MAX(EXP(-k_elim*MAX($A53-($AB10+1),0)),0.5),   (XR_factor_fed*($AC10/Poids)) *    (EXP(-0.5*((($A53-($AB10+2))/0.9)^2)) +     EXP(-0.5*((($A53-($AB10+6))/1.1)^2)))    * MAX(EXP(-k_elim*MAX($A53-($AB10+1),0)),0.58) ),0),IF(AND($AD10=TRUE,OR($AA10="Concerta",$AA10="OROS"),$A53&gt;=$AB10), MIN(OROS_factor*($AC10/Poids),22) / (1+EXP(-(($A53-($AB10+4.8))))) *  IF($A53&gt;($AB10+10), EXP(-k_elim*(($A53-($AB10+10)))), 1),0)))</f>
        <v>0</v>
      </c>
      <c r="N53" s="32">
        <f>IF($AA11="IR",IF(AND($AD11=TRUE,$AA11="IR",$A53&gt;=$AB11), (IR_factor*($AC11/Poids)) *  (EXP(-k_elim*($A53-$AB11)) - EXP(-3*($A53-$AB11)))  / (EXP(-k_elim*1.8)-EXP(-3*1.8)),0),IF($AA11="XR",IF(AND($AD11=TRUE,$AA11="XR",$A53&gt;=$AB11), IF($AE11="Jeun",   (XR_factor_fast*($AC11/Poids)) *    (EXP(-0.5*((($A53-($AB11+2))/0.9)^2)) +     EXP(-0.5*((($A53-($AB11+7))/1.1)^2)))    * MAX(EXP(-k_elim*MAX($A53-($AB11+1),0)),0.5),   (XR_factor_fed*($AC11/Poids)) *    (EXP(-0.5*((($A53-($AB11+2))/0.9)^2)) +     EXP(-0.5*((($A53-($AB11+6))/1.1)^2)))    * MAX(EXP(-k_elim*MAX($A53-($AB11+1),0)),0.58) ),0),IF(AND($AD11=TRUE,OR($AA11="Concerta",$AA11="OROS"),$A53&gt;=$AB11), MIN(OROS_factor*($AC11/Poids),22) / (1+EXP(-(($A53-($AB11+4.8))))) *  IF($A53&gt;($AB11+10), EXP(-k_elim*(($A53-($AB11+10)))), 1),0)))</f>
        <v>0</v>
      </c>
      <c r="O53" s="32">
        <f>IF($AA12="IR",IF(AND($AD12=TRUE,$AA12="IR",$A53&gt;=$AB12), (IR_factor*($AC12/Poids)) *  (EXP(-k_elim*($A53-$AB12)) - EXP(-3*($A53-$AB12)))  / (EXP(-k_elim*1.8)-EXP(-3*1.8)),0),IF($AA12="XR",IF(AND($AD12=TRUE,$AA12="XR",$A53&gt;=$AB12), IF($AE12="Jeun",   (XR_factor_fast*($AC12/Poids)) *    (EXP(-0.5*((($A53-($AB12+2))/0.9)^2)) +     EXP(-0.5*((($A53-($AB12+7))/1.1)^2)))    * MAX(EXP(-k_elim*MAX($A53-($AB12+1),0)),0.5),   (XR_factor_fed*($AC12/Poids)) *    (EXP(-0.5*((($A53-($AB12+2))/0.9)^2)) +     EXP(-0.5*((($A53-($AB12+6))/1.1)^2)))    * MAX(EXP(-k_elim*MAX($A53-($AB12+1),0)),0.58) ),0),IF(AND($AD12=TRUE,OR($AA12="Concerta",$AA12="OROS"),$A53&gt;=$AB12), MIN(OROS_factor*($AC12/Poids),22) / (1+EXP(-(($A53-($AB12+4.8))))) *  IF($A53&gt;($AB12+10), EXP(-k_elim*(($A53-($AB12+10)))), 1),0)))</f>
        <v>0</v>
      </c>
      <c r="P53" s="32">
        <f>IF($AA13="IR",IF(AND($AD13=TRUE,$AA13="IR",$A53&gt;=$AB13), (IR_factor*($AC13/Poids)) *  (EXP(-k_elim*($A53-$AB13)) - EXP(-3*($A53-$AB13)))  / (EXP(-k_elim*1.8)-EXP(-3*1.8)),0),IF($AA13="XR",IF(AND($AD13=TRUE,$AA13="XR",$A53&gt;=$AB13), IF($AE13="Jeun",   (XR_factor_fast*($AC13/Poids)) *    (EXP(-0.5*((($A53-($AB13+2))/0.9)^2)) +     EXP(-0.5*((($A53-($AB13+7))/1.1)^2)))    * MAX(EXP(-k_elim*MAX($A53-($AB13+1),0)),0.5),   (XR_factor_fed*($AC13/Poids)) *    (EXP(-0.5*((($A53-($AB13+2))/0.9)^2)) +     EXP(-0.5*((($A53-($AB13+6))/1.1)^2)))    * MAX(EXP(-k_elim*MAX($A53-($AB13+1),0)),0.58) ),0),IF(AND($AD13=TRUE,OR($AA13="Concerta",$AA13="OROS"),$A53&gt;=$AB13), MIN(OROS_factor*($AC13/Poids),22) / (1+EXP(-(($A53-($AB13+4.8))))) *  IF($A53&gt;($AB13+10), EXP(-k_elim*(($A53-($AB13+10)))), 1),0)))</f>
        <v>0</v>
      </c>
      <c r="AO53">
        <v>5</v>
      </c>
    </row>
    <row r="54" spans="1:41">
      <c r="A54" s="17">
        <v>8.5999999999999908</v>
      </c>
      <c r="B54" s="18">
        <f t="shared" si="0"/>
        <v>8.3622251738456352</v>
      </c>
      <c r="C54" s="20">
        <f t="shared" si="1"/>
        <v>0</v>
      </c>
      <c r="D54" s="32">
        <f t="shared" si="2"/>
        <v>0</v>
      </c>
      <c r="E54" s="18">
        <f>IF($AA2="IR",IF(AND($AD2=TRUE,$AA2="IR",$A54&gt;=$AB2), (IR_factor*($AC2/Poids)) *  (EXP(-k_elim*($A54-$AB2)) - EXP(-3*($A54-$AB2)))  / (EXP(-k_elim*1.8)-EXP(-3*1.8)),0),IF($AA2="XR",IF(AND($AD2=TRUE,$AA2="XR",$A54&gt;=$AB2), IF($AE2="Jeun",   (XR_factor_fast*($AC2/Poids)) *    (EXP(-0.5*((($A54-($AB2+2))/0.9)^2)) +     EXP(-0.5*((($A54-($AB2+7))/1.1)^2)))    * MAX(EXP(-k_elim*MAX($A54-($AB2+1),0)),0.5),   (XR_factor_fed*($AC2/Poids)) *    (EXP(-0.5*((($A54-($AB2+2))/0.9)^2)) +     EXP(-0.5*((($A54-($AB2+6))/1.1)^2)))    * MAX(EXP(-k_elim*MAX($A54-($AB2+1),0)),0.58) ),0),IF(AND($AD2=TRUE,OR($AA2="Concerta",$AA2="OROS"),$A54&gt;=$AB2), MIN(OROS_factor*($AC2/Poids),22) / (1+EXP(-(($A54-($AB2+4.8))))) *  IF($A54&gt;($AB2+10), EXP(-k_elim*(($A54-($AB2+10)))), 1),0)))</f>
        <v>8.3622251738456352</v>
      </c>
      <c r="F54" s="18">
        <f>IF($AA3="IR",IF(AND($AD3=TRUE,$AA3="IR",$A54&gt;=$AB3), (IR_factor*($AC3/Poids)) *  (EXP(-k_elim*($A54-$AB3)) - EXP(-3*($A54-$AB3)))  / (EXP(-k_elim*1.8)-EXP(-3*1.8)),0),IF($AA3="XR",IF(AND($AD3=TRUE,$AA3="XR",$A54&gt;=$AB3), IF($AE3="Jeun",   (XR_factor_fast*($AC3/Poids)) *    (EXP(-0.5*((($A54-($AB3+2))/0.9)^2)) +     EXP(-0.5*((($A54-($AB3+7))/1.1)^2)))    * MAX(EXP(-k_elim*MAX($A54-($AB3+1),0)),0.5),   (XR_factor_fed*($AC3/Poids)) *    (EXP(-0.5*((($A54-($AB3+2))/0.9)^2)) +     EXP(-0.5*((($A54-($AB3+6))/1.1)^2)))    * MAX(EXP(-k_elim*MAX($A54-($AB3+1),0)),0.58) ),0),IF(AND($AD3=TRUE,OR($AA3="Concerta",$AA3="OROS"),$A54&gt;=$AB3), MIN(OROS_factor*($AC3/Poids),22) / (1+EXP(-(($A54-($AB3+4.8))))) *  IF($A54&gt;($AB3+10), EXP(-k_elim*(($A54-($AB3+10)))), 1),0)))</f>
        <v>0</v>
      </c>
      <c r="G54" s="18">
        <f>IF($AA4="IR",IF(AND($AD4=TRUE,$AA4="IR",$A54&gt;=$AB4), (IR_factor*($AC4/Poids)) *  (EXP(-k_elim*($A54-$AB4)) - EXP(-3*($A54-$AB4)))  / (EXP(-k_elim*1.8)-EXP(-3*1.8)),0),IF($AA4="XR",IF(AND($AD4=TRUE,$AA4="XR",$A54&gt;=$AB4), IF($AE4="Jeun",   (XR_factor_fast*($AC4/Poids)) *    (EXP(-0.5*((($A54-($AB4+2))/0.9)^2)) +     EXP(-0.5*((($A54-($AB4+7))/1.1)^2)))    * MAX(EXP(-k_elim*MAX($A54-($AB4+1),0)),0.5),   (XR_factor_fed*($AC4/Poids)) *    (EXP(-0.5*((($A54-($AB4+2))/0.9)^2)) +     EXP(-0.5*((($A54-($AB4+6))/1.1)^2)))    * MAX(EXP(-k_elim*MAX($A54-($AB4+1),0)),0.58) ),0),IF(AND($AD4=TRUE,OR($AA4="Concerta",$AA4="OROS"),$A54&gt;=$AB4), MIN(OROS_factor*($AC4/Poids),22) / (1+EXP(-(($A54-($AB4+4.8))))) *  IF($A54&gt;($AB4+10), EXP(-k_elim*(($A54-($AB4+10)))), 1),0)))</f>
        <v>0</v>
      </c>
      <c r="H54" s="18">
        <f>IF($AA5="IR",IF(AND($AD5=TRUE,$AA5="IR",$A54&gt;=$AB5), (IR_factor*($AC5/Poids)) *  (EXP(-k_elim*($A54-$AB5)) - EXP(-3*($A54-$AB5)))  / (EXP(-k_elim*1.8)-EXP(-3*1.8)),0),IF($AA5="XR",IF(AND($AD5=TRUE,$AA5="XR",$A54&gt;=$AB5), IF($AE5="Jeun",   (XR_factor_fast*($AC5/Poids)) *    (EXP(-0.5*((($A54-($AB5+2))/0.9)^2)) +     EXP(-0.5*((($A54-($AB5+7))/1.1)^2)))    * MAX(EXP(-k_elim*MAX($A54-($AB5+1),0)),0.5),   (XR_factor_fed*($AC5/Poids)) *    (EXP(-0.5*((($A54-($AB5+2))/0.9)^2)) +     EXP(-0.5*((($A54-($AB5+6))/1.1)^2)))    * MAX(EXP(-k_elim*MAX($A54-($AB5+1),0)),0.58) ),0),IF(AND($AD5=TRUE,OR($AA5="Concerta",$AA5="OROS"),$A54&gt;=$AB5), MIN(OROS_factor*($AC5/Poids),22) / (1+EXP(-(($A54-($AB5+4.8))))) *  IF($A54&gt;($AB5+10), EXP(-k_elim*(($A54-($AB5+10)))), 1),0)))</f>
        <v>0</v>
      </c>
      <c r="I54" s="20">
        <f>IF($AA6="IR",IF(AND($AD6=TRUE,$AA6="IR",$A54&gt;=$AB6), (IR_factor*($AC6/Poids)) *  (EXP(-k_elim*($A54-$AB6)) - EXP(-3*($A54-$AB6)))  / (EXP(-k_elim*1.8)-EXP(-3*1.8)),0),IF($AA6="XR",IF(AND($AD6=TRUE,$AA6="XR",$A54&gt;=$AB6), IF($AE6="Jeun",   (XR_factor_fast*($AC6/Poids)) *    (EXP(-0.5*((($A54-($AB6+2))/0.9)^2)) +     EXP(-0.5*((($A54-($AB6+7))/1.1)^2)))    * MAX(EXP(-k_elim*MAX($A54-($AB6+1),0)),0.5),   (XR_factor_fed*($AC6/Poids)) *    (EXP(-0.5*((($A54-($AB6+2))/0.9)^2)) +     EXP(-0.5*((($A54-($AB6+6))/1.1)^2)))    * MAX(EXP(-k_elim*MAX($A54-($AB6+1),0)),0.58) ),0),IF(AND($AD6=TRUE,OR($AA6="Concerta",$AA6="OROS"),$A54&gt;=$AB6), MIN(OROS_factor*($AC6/Poids),22) / (1+EXP(-(($A54-($AB6+4.8))))) *  IF($A54&gt;($AB6+10), EXP(-k_elim*(($A54-($AB6+10)))), 1),0)))</f>
        <v>0</v>
      </c>
      <c r="J54" s="20">
        <f>IF($AA7="IR",IF(AND($AD7=TRUE,$AA7="IR",$A54&gt;=$AB7), (IR_factor*($AC7/Poids)) *  (EXP(-k_elim*($A54-$AB7)) - EXP(-3*($A54-$AB7)))  / (EXP(-k_elim*1.8)-EXP(-3*1.8)),0),IF($AA7="XR",IF(AND($AD7=TRUE,$AA7="XR",$A54&gt;=$AB7), IF($AE7="Jeun",   (XR_factor_fast*($AC7/Poids)) *    (EXP(-0.5*((($A54-($AB7+2))/0.9)^2)) +     EXP(-0.5*((($A54-($AB7+7))/1.1)^2)))    * MAX(EXP(-k_elim*MAX($A54-($AB7+1),0)),0.5),   (XR_factor_fed*($AC7/Poids)) *    (EXP(-0.5*((($A54-($AB7+2))/0.9)^2)) +     EXP(-0.5*((($A54-($AB7+6))/1.1)^2)))    * MAX(EXP(-k_elim*MAX($A54-($AB7+1),0)),0.58) ),0),IF(AND($AD7=TRUE,OR($AA7="Concerta",$AA7="OROS"),$A54&gt;=$AB7), MIN(OROS_factor*($AC7/Poids),22) / (1+EXP(-(($A54-($AB7+4.8))))) *  IF($A54&gt;($AB7+10), EXP(-k_elim*(($A54-($AB7+10)))), 1),0)))</f>
        <v>0</v>
      </c>
      <c r="K54" s="20">
        <f>IF($AA8="IR",IF(AND($AD8=TRUE,$AA8="IR",$A54&gt;=$AB8), (IR_factor*($AC8/Poids)) *  (EXP(-k_elim*($A54-$AB8)) - EXP(-3*($A54-$AB8)))  / (EXP(-k_elim*1.8)-EXP(-3*1.8)),0),IF($AA8="XR",IF(AND($AD8=TRUE,$AA8="XR",$A54&gt;=$AB8), IF($AE8="Jeun",   (XR_factor_fast*($AC8/Poids)) *    (EXP(-0.5*((($A54-($AB8+2))/0.9)^2)) +     EXP(-0.5*((($A54-($AB8+7))/1.1)^2)))    * MAX(EXP(-k_elim*MAX($A54-($AB8+1),0)),0.5),   (XR_factor_fed*($AC8/Poids)) *    (EXP(-0.5*((($A54-($AB8+2))/0.9)^2)) +     EXP(-0.5*((($A54-($AB8+6))/1.1)^2)))    * MAX(EXP(-k_elim*MAX($A54-($AB8+1),0)),0.58) ),0),IF(AND($AD8=TRUE,OR($AA8="Concerta",$AA8="OROS"),$A54&gt;=$AB8), MIN(OROS_factor*($AC8/Poids),22) / (1+EXP(-(($A54-($AB8+4.8))))) *  IF($A54&gt;($AB8+10), EXP(-k_elim*(($A54-($AB8+10)))), 1),0)))</f>
        <v>0</v>
      </c>
      <c r="L54" s="20">
        <f>IF($AA9="IR",IF(AND($AD9=TRUE,$AA9="IR",$A54&gt;=$AB9), (IR_factor*($AC9/Poids)) *  (EXP(-k_elim*($A54-$AB9)) - EXP(-3*($A54-$AB9)))  / (EXP(-k_elim*1.8)-EXP(-3*1.8)),0),IF($AA9="XR",IF(AND($AD9=TRUE,$AA9="XR",$A54&gt;=$AB9), IF($AE9="Jeun",   (XR_factor_fast*($AC9/Poids)) *    (EXP(-0.5*((($A54-($AB9+2))/0.9)^2)) +     EXP(-0.5*((($A54-($AB9+7))/1.1)^2)))    * MAX(EXP(-k_elim*MAX($A54-($AB9+1),0)),0.5),   (XR_factor_fed*($AC9/Poids)) *    (EXP(-0.5*((($A54-($AB9+2))/0.9)^2)) +     EXP(-0.5*((($A54-($AB9+6))/1.1)^2)))    * MAX(EXP(-k_elim*MAX($A54-($AB9+1),0)),0.58) ),0),IF(AND($AD9=TRUE,OR($AA9="Concerta",$AA9="OROS"),$A54&gt;=$AB9), MIN(OROS_factor*($AC9/Poids),22) / (1+EXP(-(($A54-($AB9+4.8))))) *  IF($A54&gt;($AB9+10), EXP(-k_elim*(($A54-($AB9+10)))), 1),0)))</f>
        <v>0</v>
      </c>
      <c r="M54" s="20">
        <f>IF($AA10="IR",IF(AND($AD10=TRUE,$AA10="IR",$A54&gt;=$AB10), (IR_factor*($AC10/Poids)) *  (EXP(-k_elim*($A54-$AB10)) - EXP(-3*($A54-$AB10)))  / (EXP(-k_elim*1.8)-EXP(-3*1.8)),0),IF($AA10="XR",IF(AND($AD10=TRUE,$AA10="XR",$A54&gt;=$AB10), IF($AE10="Jeun",   (XR_factor_fast*($AC10/Poids)) *    (EXP(-0.5*((($A54-($AB10+2))/0.9)^2)) +     EXP(-0.5*((($A54-($AB10+7))/1.1)^2)))    * MAX(EXP(-k_elim*MAX($A54-($AB10+1),0)),0.5),   (XR_factor_fed*($AC10/Poids)) *    (EXP(-0.5*((($A54-($AB10+2))/0.9)^2)) +     EXP(-0.5*((($A54-($AB10+6))/1.1)^2)))    * MAX(EXP(-k_elim*MAX($A54-($AB10+1),0)),0.58) ),0),IF(AND($AD10=TRUE,OR($AA10="Concerta",$AA10="OROS"),$A54&gt;=$AB10), MIN(OROS_factor*($AC10/Poids),22) / (1+EXP(-(($A54-($AB10+4.8))))) *  IF($A54&gt;($AB10+10), EXP(-k_elim*(($A54-($AB10+10)))), 1),0)))</f>
        <v>0</v>
      </c>
      <c r="N54" s="32">
        <f>IF($AA11="IR",IF(AND($AD11=TRUE,$AA11="IR",$A54&gt;=$AB11), (IR_factor*($AC11/Poids)) *  (EXP(-k_elim*($A54-$AB11)) - EXP(-3*($A54-$AB11)))  / (EXP(-k_elim*1.8)-EXP(-3*1.8)),0),IF($AA11="XR",IF(AND($AD11=TRUE,$AA11="XR",$A54&gt;=$AB11), IF($AE11="Jeun",   (XR_factor_fast*($AC11/Poids)) *    (EXP(-0.5*((($A54-($AB11+2))/0.9)^2)) +     EXP(-0.5*((($A54-($AB11+7))/1.1)^2)))    * MAX(EXP(-k_elim*MAX($A54-($AB11+1),0)),0.5),   (XR_factor_fed*($AC11/Poids)) *    (EXP(-0.5*((($A54-($AB11+2))/0.9)^2)) +     EXP(-0.5*((($A54-($AB11+6))/1.1)^2)))    * MAX(EXP(-k_elim*MAX($A54-($AB11+1),0)),0.58) ),0),IF(AND($AD11=TRUE,OR($AA11="Concerta",$AA11="OROS"),$A54&gt;=$AB11), MIN(OROS_factor*($AC11/Poids),22) / (1+EXP(-(($A54-($AB11+4.8))))) *  IF($A54&gt;($AB11+10), EXP(-k_elim*(($A54-($AB11+10)))), 1),0)))</f>
        <v>0</v>
      </c>
      <c r="O54" s="32">
        <f>IF($AA12="IR",IF(AND($AD12=TRUE,$AA12="IR",$A54&gt;=$AB12), (IR_factor*($AC12/Poids)) *  (EXP(-k_elim*($A54-$AB12)) - EXP(-3*($A54-$AB12)))  / (EXP(-k_elim*1.8)-EXP(-3*1.8)),0),IF($AA12="XR",IF(AND($AD12=TRUE,$AA12="XR",$A54&gt;=$AB12), IF($AE12="Jeun",   (XR_factor_fast*($AC12/Poids)) *    (EXP(-0.5*((($A54-($AB12+2))/0.9)^2)) +     EXP(-0.5*((($A54-($AB12+7))/1.1)^2)))    * MAX(EXP(-k_elim*MAX($A54-($AB12+1),0)),0.5),   (XR_factor_fed*($AC12/Poids)) *    (EXP(-0.5*((($A54-($AB12+2))/0.9)^2)) +     EXP(-0.5*((($A54-($AB12+6))/1.1)^2)))    * MAX(EXP(-k_elim*MAX($A54-($AB12+1),0)),0.58) ),0),IF(AND($AD12=TRUE,OR($AA12="Concerta",$AA12="OROS"),$A54&gt;=$AB12), MIN(OROS_factor*($AC12/Poids),22) / (1+EXP(-(($A54-($AB12+4.8))))) *  IF($A54&gt;($AB12+10), EXP(-k_elim*(($A54-($AB12+10)))), 1),0)))</f>
        <v>0</v>
      </c>
      <c r="P54" s="32">
        <f>IF($AA13="IR",IF(AND($AD13=TRUE,$AA13="IR",$A54&gt;=$AB13), (IR_factor*($AC13/Poids)) *  (EXP(-k_elim*($A54-$AB13)) - EXP(-3*($A54-$AB13)))  / (EXP(-k_elim*1.8)-EXP(-3*1.8)),0),IF($AA13="XR",IF(AND($AD13=TRUE,$AA13="XR",$A54&gt;=$AB13), IF($AE13="Jeun",   (XR_factor_fast*($AC13/Poids)) *    (EXP(-0.5*((($A54-($AB13+2))/0.9)^2)) +     EXP(-0.5*((($A54-($AB13+7))/1.1)^2)))    * MAX(EXP(-k_elim*MAX($A54-($AB13+1),0)),0.5),   (XR_factor_fed*($AC13/Poids)) *    (EXP(-0.5*((($A54-($AB13+2))/0.9)^2)) +     EXP(-0.5*((($A54-($AB13+6))/1.1)^2)))    * MAX(EXP(-k_elim*MAX($A54-($AB13+1),0)),0.58) ),0),IF(AND($AD13=TRUE,OR($AA13="Concerta",$AA13="OROS"),$A54&gt;=$AB13), MIN(OROS_factor*($AC13/Poids),22) / (1+EXP(-(($A54-($AB13+4.8))))) *  IF($A54&gt;($AB13+10), EXP(-k_elim*(($A54-($AB13+10)))), 1),0)))</f>
        <v>0</v>
      </c>
      <c r="AO54">
        <v>5</v>
      </c>
    </row>
    <row r="55" spans="1:41">
      <c r="A55" s="17">
        <v>8.6499999999999915</v>
      </c>
      <c r="B55" s="18">
        <f t="shared" si="0"/>
        <v>8.2725060359402249</v>
      </c>
      <c r="C55" s="20">
        <f t="shared" si="1"/>
        <v>0</v>
      </c>
      <c r="D55" s="32">
        <f t="shared" si="2"/>
        <v>0</v>
      </c>
      <c r="E55" s="18">
        <f>IF($AA2="IR",IF(AND($AD2=TRUE,$AA2="IR",$A55&gt;=$AB2), (IR_factor*($AC2/Poids)) *  (EXP(-k_elim*($A55-$AB2)) - EXP(-3*($A55-$AB2)))  / (EXP(-k_elim*1.8)-EXP(-3*1.8)),0),IF($AA2="XR",IF(AND($AD2=TRUE,$AA2="XR",$A55&gt;=$AB2), IF($AE2="Jeun",   (XR_factor_fast*($AC2/Poids)) *    (EXP(-0.5*((($A55-($AB2+2))/0.9)^2)) +     EXP(-0.5*((($A55-($AB2+7))/1.1)^2)))    * MAX(EXP(-k_elim*MAX($A55-($AB2+1),0)),0.5),   (XR_factor_fed*($AC2/Poids)) *    (EXP(-0.5*((($A55-($AB2+2))/0.9)^2)) +     EXP(-0.5*((($A55-($AB2+6))/1.1)^2)))    * MAX(EXP(-k_elim*MAX($A55-($AB2+1),0)),0.58) ),0),IF(AND($AD2=TRUE,OR($AA2="Concerta",$AA2="OROS"),$A55&gt;=$AB2), MIN(OROS_factor*($AC2/Poids),22) / (1+EXP(-(($A55-($AB2+4.8))))) *  IF($A55&gt;($AB2+10), EXP(-k_elim*(($A55-($AB2+10)))), 1),0)))</f>
        <v>8.2725060359402249</v>
      </c>
      <c r="F55" s="18">
        <f>IF($AA3="IR",IF(AND($AD3=TRUE,$AA3="IR",$A55&gt;=$AB3), (IR_factor*($AC3/Poids)) *  (EXP(-k_elim*($A55-$AB3)) - EXP(-3*($A55-$AB3)))  / (EXP(-k_elim*1.8)-EXP(-3*1.8)),0),IF($AA3="XR",IF(AND($AD3=TRUE,$AA3="XR",$A55&gt;=$AB3), IF($AE3="Jeun",   (XR_factor_fast*($AC3/Poids)) *    (EXP(-0.5*((($A55-($AB3+2))/0.9)^2)) +     EXP(-0.5*((($A55-($AB3+7))/1.1)^2)))    * MAX(EXP(-k_elim*MAX($A55-($AB3+1),0)),0.5),   (XR_factor_fed*($AC3/Poids)) *    (EXP(-0.5*((($A55-($AB3+2))/0.9)^2)) +     EXP(-0.5*((($A55-($AB3+6))/1.1)^2)))    * MAX(EXP(-k_elim*MAX($A55-($AB3+1),0)),0.58) ),0),IF(AND($AD3=TRUE,OR($AA3="Concerta",$AA3="OROS"),$A55&gt;=$AB3), MIN(OROS_factor*($AC3/Poids),22) / (1+EXP(-(($A55-($AB3+4.8))))) *  IF($A55&gt;($AB3+10), EXP(-k_elim*(($A55-($AB3+10)))), 1),0)))</f>
        <v>0</v>
      </c>
      <c r="G55" s="18">
        <f>IF($AA4="IR",IF(AND($AD4=TRUE,$AA4="IR",$A55&gt;=$AB4), (IR_factor*($AC4/Poids)) *  (EXP(-k_elim*($A55-$AB4)) - EXP(-3*($A55-$AB4)))  / (EXP(-k_elim*1.8)-EXP(-3*1.8)),0),IF($AA4="XR",IF(AND($AD4=TRUE,$AA4="XR",$A55&gt;=$AB4), IF($AE4="Jeun",   (XR_factor_fast*($AC4/Poids)) *    (EXP(-0.5*((($A55-($AB4+2))/0.9)^2)) +     EXP(-0.5*((($A55-($AB4+7))/1.1)^2)))    * MAX(EXP(-k_elim*MAX($A55-($AB4+1),0)),0.5),   (XR_factor_fed*($AC4/Poids)) *    (EXP(-0.5*((($A55-($AB4+2))/0.9)^2)) +     EXP(-0.5*((($A55-($AB4+6))/1.1)^2)))    * MAX(EXP(-k_elim*MAX($A55-($AB4+1),0)),0.58) ),0),IF(AND($AD4=TRUE,OR($AA4="Concerta",$AA4="OROS"),$A55&gt;=$AB4), MIN(OROS_factor*($AC4/Poids),22) / (1+EXP(-(($A55-($AB4+4.8))))) *  IF($A55&gt;($AB4+10), EXP(-k_elim*(($A55-($AB4+10)))), 1),0)))</f>
        <v>0</v>
      </c>
      <c r="H55" s="18">
        <f>IF($AA5="IR",IF(AND($AD5=TRUE,$AA5="IR",$A55&gt;=$AB5), (IR_factor*($AC5/Poids)) *  (EXP(-k_elim*($A55-$AB5)) - EXP(-3*($A55-$AB5)))  / (EXP(-k_elim*1.8)-EXP(-3*1.8)),0),IF($AA5="XR",IF(AND($AD5=TRUE,$AA5="XR",$A55&gt;=$AB5), IF($AE5="Jeun",   (XR_factor_fast*($AC5/Poids)) *    (EXP(-0.5*((($A55-($AB5+2))/0.9)^2)) +     EXP(-0.5*((($A55-($AB5+7))/1.1)^2)))    * MAX(EXP(-k_elim*MAX($A55-($AB5+1),0)),0.5),   (XR_factor_fed*($AC5/Poids)) *    (EXP(-0.5*((($A55-($AB5+2))/0.9)^2)) +     EXP(-0.5*((($A55-($AB5+6))/1.1)^2)))    * MAX(EXP(-k_elim*MAX($A55-($AB5+1),0)),0.58) ),0),IF(AND($AD5=TRUE,OR($AA5="Concerta",$AA5="OROS"),$A55&gt;=$AB5), MIN(OROS_factor*($AC5/Poids),22) / (1+EXP(-(($A55-($AB5+4.8))))) *  IF($A55&gt;($AB5+10), EXP(-k_elim*(($A55-($AB5+10)))), 1),0)))</f>
        <v>0</v>
      </c>
      <c r="I55" s="20">
        <f>IF($AA6="IR",IF(AND($AD6=TRUE,$AA6="IR",$A55&gt;=$AB6), (IR_factor*($AC6/Poids)) *  (EXP(-k_elim*($A55-$AB6)) - EXP(-3*($A55-$AB6)))  / (EXP(-k_elim*1.8)-EXP(-3*1.8)),0),IF($AA6="XR",IF(AND($AD6=TRUE,$AA6="XR",$A55&gt;=$AB6), IF($AE6="Jeun",   (XR_factor_fast*($AC6/Poids)) *    (EXP(-0.5*((($A55-($AB6+2))/0.9)^2)) +     EXP(-0.5*((($A55-($AB6+7))/1.1)^2)))    * MAX(EXP(-k_elim*MAX($A55-($AB6+1),0)),0.5),   (XR_factor_fed*($AC6/Poids)) *    (EXP(-0.5*((($A55-($AB6+2))/0.9)^2)) +     EXP(-0.5*((($A55-($AB6+6))/1.1)^2)))    * MAX(EXP(-k_elim*MAX($A55-($AB6+1),0)),0.58) ),0),IF(AND($AD6=TRUE,OR($AA6="Concerta",$AA6="OROS"),$A55&gt;=$AB6), MIN(OROS_factor*($AC6/Poids),22) / (1+EXP(-(($A55-($AB6+4.8))))) *  IF($A55&gt;($AB6+10), EXP(-k_elim*(($A55-($AB6+10)))), 1),0)))</f>
        <v>0</v>
      </c>
      <c r="J55" s="20">
        <f>IF($AA7="IR",IF(AND($AD7=TRUE,$AA7="IR",$A55&gt;=$AB7), (IR_factor*($AC7/Poids)) *  (EXP(-k_elim*($A55-$AB7)) - EXP(-3*($A55-$AB7)))  / (EXP(-k_elim*1.8)-EXP(-3*1.8)),0),IF($AA7="XR",IF(AND($AD7=TRUE,$AA7="XR",$A55&gt;=$AB7), IF($AE7="Jeun",   (XR_factor_fast*($AC7/Poids)) *    (EXP(-0.5*((($A55-($AB7+2))/0.9)^2)) +     EXP(-0.5*((($A55-($AB7+7))/1.1)^2)))    * MAX(EXP(-k_elim*MAX($A55-($AB7+1),0)),0.5),   (XR_factor_fed*($AC7/Poids)) *    (EXP(-0.5*((($A55-($AB7+2))/0.9)^2)) +     EXP(-0.5*((($A55-($AB7+6))/1.1)^2)))    * MAX(EXP(-k_elim*MAX($A55-($AB7+1),0)),0.58) ),0),IF(AND($AD7=TRUE,OR($AA7="Concerta",$AA7="OROS"),$A55&gt;=$AB7), MIN(OROS_factor*($AC7/Poids),22) / (1+EXP(-(($A55-($AB7+4.8))))) *  IF($A55&gt;($AB7+10), EXP(-k_elim*(($A55-($AB7+10)))), 1),0)))</f>
        <v>0</v>
      </c>
      <c r="K55" s="20">
        <f>IF($AA8="IR",IF(AND($AD8=TRUE,$AA8="IR",$A55&gt;=$AB8), (IR_factor*($AC8/Poids)) *  (EXP(-k_elim*($A55-$AB8)) - EXP(-3*($A55-$AB8)))  / (EXP(-k_elim*1.8)-EXP(-3*1.8)),0),IF($AA8="XR",IF(AND($AD8=TRUE,$AA8="XR",$A55&gt;=$AB8), IF($AE8="Jeun",   (XR_factor_fast*($AC8/Poids)) *    (EXP(-0.5*((($A55-($AB8+2))/0.9)^2)) +     EXP(-0.5*((($A55-($AB8+7))/1.1)^2)))    * MAX(EXP(-k_elim*MAX($A55-($AB8+1),0)),0.5),   (XR_factor_fed*($AC8/Poids)) *    (EXP(-0.5*((($A55-($AB8+2))/0.9)^2)) +     EXP(-0.5*((($A55-($AB8+6))/1.1)^2)))    * MAX(EXP(-k_elim*MAX($A55-($AB8+1),0)),0.58) ),0),IF(AND($AD8=TRUE,OR($AA8="Concerta",$AA8="OROS"),$A55&gt;=$AB8), MIN(OROS_factor*($AC8/Poids),22) / (1+EXP(-(($A55-($AB8+4.8))))) *  IF($A55&gt;($AB8+10), EXP(-k_elim*(($A55-($AB8+10)))), 1),0)))</f>
        <v>0</v>
      </c>
      <c r="L55" s="20">
        <f>IF($AA9="IR",IF(AND($AD9=TRUE,$AA9="IR",$A55&gt;=$AB9), (IR_factor*($AC9/Poids)) *  (EXP(-k_elim*($A55-$AB9)) - EXP(-3*($A55-$AB9)))  / (EXP(-k_elim*1.8)-EXP(-3*1.8)),0),IF($AA9="XR",IF(AND($AD9=TRUE,$AA9="XR",$A55&gt;=$AB9), IF($AE9="Jeun",   (XR_factor_fast*($AC9/Poids)) *    (EXP(-0.5*((($A55-($AB9+2))/0.9)^2)) +     EXP(-0.5*((($A55-($AB9+7))/1.1)^2)))    * MAX(EXP(-k_elim*MAX($A55-($AB9+1),0)),0.5),   (XR_factor_fed*($AC9/Poids)) *    (EXP(-0.5*((($A55-($AB9+2))/0.9)^2)) +     EXP(-0.5*((($A55-($AB9+6))/1.1)^2)))    * MAX(EXP(-k_elim*MAX($A55-($AB9+1),0)),0.58) ),0),IF(AND($AD9=TRUE,OR($AA9="Concerta",$AA9="OROS"),$A55&gt;=$AB9), MIN(OROS_factor*($AC9/Poids),22) / (1+EXP(-(($A55-($AB9+4.8))))) *  IF($A55&gt;($AB9+10), EXP(-k_elim*(($A55-($AB9+10)))), 1),0)))</f>
        <v>0</v>
      </c>
      <c r="M55" s="20">
        <f>IF($AA10="IR",IF(AND($AD10=TRUE,$AA10="IR",$A55&gt;=$AB10), (IR_factor*($AC10/Poids)) *  (EXP(-k_elim*($A55-$AB10)) - EXP(-3*($A55-$AB10)))  / (EXP(-k_elim*1.8)-EXP(-3*1.8)),0),IF($AA10="XR",IF(AND($AD10=TRUE,$AA10="XR",$A55&gt;=$AB10), IF($AE10="Jeun",   (XR_factor_fast*($AC10/Poids)) *    (EXP(-0.5*((($A55-($AB10+2))/0.9)^2)) +     EXP(-0.5*((($A55-($AB10+7))/1.1)^2)))    * MAX(EXP(-k_elim*MAX($A55-($AB10+1),0)),0.5),   (XR_factor_fed*($AC10/Poids)) *    (EXP(-0.5*((($A55-($AB10+2))/0.9)^2)) +     EXP(-0.5*((($A55-($AB10+6))/1.1)^2)))    * MAX(EXP(-k_elim*MAX($A55-($AB10+1),0)),0.58) ),0),IF(AND($AD10=TRUE,OR($AA10="Concerta",$AA10="OROS"),$A55&gt;=$AB10), MIN(OROS_factor*($AC10/Poids),22) / (1+EXP(-(($A55-($AB10+4.8))))) *  IF($A55&gt;($AB10+10), EXP(-k_elim*(($A55-($AB10+10)))), 1),0)))</f>
        <v>0</v>
      </c>
      <c r="N55" s="32">
        <f>IF($AA11="IR",IF(AND($AD11=TRUE,$AA11="IR",$A55&gt;=$AB11), (IR_factor*($AC11/Poids)) *  (EXP(-k_elim*($A55-$AB11)) - EXP(-3*($A55-$AB11)))  / (EXP(-k_elim*1.8)-EXP(-3*1.8)),0),IF($AA11="XR",IF(AND($AD11=TRUE,$AA11="XR",$A55&gt;=$AB11), IF($AE11="Jeun",   (XR_factor_fast*($AC11/Poids)) *    (EXP(-0.5*((($A55-($AB11+2))/0.9)^2)) +     EXP(-0.5*((($A55-($AB11+7))/1.1)^2)))    * MAX(EXP(-k_elim*MAX($A55-($AB11+1),0)),0.5),   (XR_factor_fed*($AC11/Poids)) *    (EXP(-0.5*((($A55-($AB11+2))/0.9)^2)) +     EXP(-0.5*((($A55-($AB11+6))/1.1)^2)))    * MAX(EXP(-k_elim*MAX($A55-($AB11+1),0)),0.58) ),0),IF(AND($AD11=TRUE,OR($AA11="Concerta",$AA11="OROS"),$A55&gt;=$AB11), MIN(OROS_factor*($AC11/Poids),22) / (1+EXP(-(($A55-($AB11+4.8))))) *  IF($A55&gt;($AB11+10), EXP(-k_elim*(($A55-($AB11+10)))), 1),0)))</f>
        <v>0</v>
      </c>
      <c r="O55" s="32">
        <f>IF($AA12="IR",IF(AND($AD12=TRUE,$AA12="IR",$A55&gt;=$AB12), (IR_factor*($AC12/Poids)) *  (EXP(-k_elim*($A55-$AB12)) - EXP(-3*($A55-$AB12)))  / (EXP(-k_elim*1.8)-EXP(-3*1.8)),0),IF($AA12="XR",IF(AND($AD12=TRUE,$AA12="XR",$A55&gt;=$AB12), IF($AE12="Jeun",   (XR_factor_fast*($AC12/Poids)) *    (EXP(-0.5*((($A55-($AB12+2))/0.9)^2)) +     EXP(-0.5*((($A55-($AB12+7))/1.1)^2)))    * MAX(EXP(-k_elim*MAX($A55-($AB12+1),0)),0.5),   (XR_factor_fed*($AC12/Poids)) *    (EXP(-0.5*((($A55-($AB12+2))/0.9)^2)) +     EXP(-0.5*((($A55-($AB12+6))/1.1)^2)))    * MAX(EXP(-k_elim*MAX($A55-($AB12+1),0)),0.58) ),0),IF(AND($AD12=TRUE,OR($AA12="Concerta",$AA12="OROS"),$A55&gt;=$AB12), MIN(OROS_factor*($AC12/Poids),22) / (1+EXP(-(($A55-($AB12+4.8))))) *  IF($A55&gt;($AB12+10), EXP(-k_elim*(($A55-($AB12+10)))), 1),0)))</f>
        <v>0</v>
      </c>
      <c r="P55" s="32">
        <f>IF($AA13="IR",IF(AND($AD13=TRUE,$AA13="IR",$A55&gt;=$AB13), (IR_factor*($AC13/Poids)) *  (EXP(-k_elim*($A55-$AB13)) - EXP(-3*($A55-$AB13)))  / (EXP(-k_elim*1.8)-EXP(-3*1.8)),0),IF($AA13="XR",IF(AND($AD13=TRUE,$AA13="XR",$A55&gt;=$AB13), IF($AE13="Jeun",   (XR_factor_fast*($AC13/Poids)) *    (EXP(-0.5*((($A55-($AB13+2))/0.9)^2)) +     EXP(-0.5*((($A55-($AB13+7))/1.1)^2)))    * MAX(EXP(-k_elim*MAX($A55-($AB13+1),0)),0.5),   (XR_factor_fed*($AC13/Poids)) *    (EXP(-0.5*((($A55-($AB13+2))/0.9)^2)) +     EXP(-0.5*((($A55-($AB13+6))/1.1)^2)))    * MAX(EXP(-k_elim*MAX($A55-($AB13+1),0)),0.58) ),0),IF(AND($AD13=TRUE,OR($AA13="Concerta",$AA13="OROS"),$A55&gt;=$AB13), MIN(OROS_factor*($AC13/Poids),22) / (1+EXP(-(($A55-($AB13+4.8))))) *  IF($A55&gt;($AB13+10), EXP(-k_elim*(($A55-($AB13+10)))), 1),0)))</f>
        <v>0</v>
      </c>
      <c r="AO55">
        <v>5</v>
      </c>
    </row>
    <row r="56" spans="1:41">
      <c r="A56" s="17">
        <v>8.6999999999999904</v>
      </c>
      <c r="B56" s="18">
        <f t="shared" si="0"/>
        <v>8.1820592300371775</v>
      </c>
      <c r="C56" s="20">
        <f t="shared" si="1"/>
        <v>0</v>
      </c>
      <c r="D56" s="32">
        <f t="shared" si="2"/>
        <v>0</v>
      </c>
      <c r="E56" s="18">
        <f>IF($AA2="IR",IF(AND($AD2=TRUE,$AA2="IR",$A56&gt;=$AB2), (IR_factor*($AC2/Poids)) *  (EXP(-k_elim*($A56-$AB2)) - EXP(-3*($A56-$AB2)))  / (EXP(-k_elim*1.8)-EXP(-3*1.8)),0),IF($AA2="XR",IF(AND($AD2=TRUE,$AA2="XR",$A56&gt;=$AB2), IF($AE2="Jeun",   (XR_factor_fast*($AC2/Poids)) *    (EXP(-0.5*((($A56-($AB2+2))/0.9)^2)) +     EXP(-0.5*((($A56-($AB2+7))/1.1)^2)))    * MAX(EXP(-k_elim*MAX($A56-($AB2+1),0)),0.5),   (XR_factor_fed*($AC2/Poids)) *    (EXP(-0.5*((($A56-($AB2+2))/0.9)^2)) +     EXP(-0.5*((($A56-($AB2+6))/1.1)^2)))    * MAX(EXP(-k_elim*MAX($A56-($AB2+1),0)),0.58) ),0),IF(AND($AD2=TRUE,OR($AA2="Concerta",$AA2="OROS"),$A56&gt;=$AB2), MIN(OROS_factor*($AC2/Poids),22) / (1+EXP(-(($A56-($AB2+4.8))))) *  IF($A56&gt;($AB2+10), EXP(-k_elim*(($A56-($AB2+10)))), 1),0)))</f>
        <v>8.1820592300371775</v>
      </c>
      <c r="F56" s="18">
        <f>IF($AA3="IR",IF(AND($AD3=TRUE,$AA3="IR",$A56&gt;=$AB3), (IR_factor*($AC3/Poids)) *  (EXP(-k_elim*($A56-$AB3)) - EXP(-3*($A56-$AB3)))  / (EXP(-k_elim*1.8)-EXP(-3*1.8)),0),IF($AA3="XR",IF(AND($AD3=TRUE,$AA3="XR",$A56&gt;=$AB3), IF($AE3="Jeun",   (XR_factor_fast*($AC3/Poids)) *    (EXP(-0.5*((($A56-($AB3+2))/0.9)^2)) +     EXP(-0.5*((($A56-($AB3+7))/1.1)^2)))    * MAX(EXP(-k_elim*MAX($A56-($AB3+1),0)),0.5),   (XR_factor_fed*($AC3/Poids)) *    (EXP(-0.5*((($A56-($AB3+2))/0.9)^2)) +     EXP(-0.5*((($A56-($AB3+6))/1.1)^2)))    * MAX(EXP(-k_elim*MAX($A56-($AB3+1),0)),0.58) ),0),IF(AND($AD3=TRUE,OR($AA3="Concerta",$AA3="OROS"),$A56&gt;=$AB3), MIN(OROS_factor*($AC3/Poids),22) / (1+EXP(-(($A56-($AB3+4.8))))) *  IF($A56&gt;($AB3+10), EXP(-k_elim*(($A56-($AB3+10)))), 1),0)))</f>
        <v>0</v>
      </c>
      <c r="G56" s="18">
        <f>IF($AA4="IR",IF(AND($AD4=TRUE,$AA4="IR",$A56&gt;=$AB4), (IR_factor*($AC4/Poids)) *  (EXP(-k_elim*($A56-$AB4)) - EXP(-3*($A56-$AB4)))  / (EXP(-k_elim*1.8)-EXP(-3*1.8)),0),IF($AA4="XR",IF(AND($AD4=TRUE,$AA4="XR",$A56&gt;=$AB4), IF($AE4="Jeun",   (XR_factor_fast*($AC4/Poids)) *    (EXP(-0.5*((($A56-($AB4+2))/0.9)^2)) +     EXP(-0.5*((($A56-($AB4+7))/1.1)^2)))    * MAX(EXP(-k_elim*MAX($A56-($AB4+1),0)),0.5),   (XR_factor_fed*($AC4/Poids)) *    (EXP(-0.5*((($A56-($AB4+2))/0.9)^2)) +     EXP(-0.5*((($A56-($AB4+6))/1.1)^2)))    * MAX(EXP(-k_elim*MAX($A56-($AB4+1),0)),0.58) ),0),IF(AND($AD4=TRUE,OR($AA4="Concerta",$AA4="OROS"),$A56&gt;=$AB4), MIN(OROS_factor*($AC4/Poids),22) / (1+EXP(-(($A56-($AB4+4.8))))) *  IF($A56&gt;($AB4+10), EXP(-k_elim*(($A56-($AB4+10)))), 1),0)))</f>
        <v>0</v>
      </c>
      <c r="H56" s="18">
        <f>IF($AA5="IR",IF(AND($AD5=TRUE,$AA5="IR",$A56&gt;=$AB5), (IR_factor*($AC5/Poids)) *  (EXP(-k_elim*($A56-$AB5)) - EXP(-3*($A56-$AB5)))  / (EXP(-k_elim*1.8)-EXP(-3*1.8)),0),IF($AA5="XR",IF(AND($AD5=TRUE,$AA5="XR",$A56&gt;=$AB5), IF($AE5="Jeun",   (XR_factor_fast*($AC5/Poids)) *    (EXP(-0.5*((($A56-($AB5+2))/0.9)^2)) +     EXP(-0.5*((($A56-($AB5+7))/1.1)^2)))    * MAX(EXP(-k_elim*MAX($A56-($AB5+1),0)),0.5),   (XR_factor_fed*($AC5/Poids)) *    (EXP(-0.5*((($A56-($AB5+2))/0.9)^2)) +     EXP(-0.5*((($A56-($AB5+6))/1.1)^2)))    * MAX(EXP(-k_elim*MAX($A56-($AB5+1),0)),0.58) ),0),IF(AND($AD5=TRUE,OR($AA5="Concerta",$AA5="OROS"),$A56&gt;=$AB5), MIN(OROS_factor*($AC5/Poids),22) / (1+EXP(-(($A56-($AB5+4.8))))) *  IF($A56&gt;($AB5+10), EXP(-k_elim*(($A56-($AB5+10)))), 1),0)))</f>
        <v>0</v>
      </c>
      <c r="I56" s="20">
        <f>IF($AA6="IR",IF(AND($AD6=TRUE,$AA6="IR",$A56&gt;=$AB6), (IR_factor*($AC6/Poids)) *  (EXP(-k_elim*($A56-$AB6)) - EXP(-3*($A56-$AB6)))  / (EXP(-k_elim*1.8)-EXP(-3*1.8)),0),IF($AA6="XR",IF(AND($AD6=TRUE,$AA6="XR",$A56&gt;=$AB6), IF($AE6="Jeun",   (XR_factor_fast*($AC6/Poids)) *    (EXP(-0.5*((($A56-($AB6+2))/0.9)^2)) +     EXP(-0.5*((($A56-($AB6+7))/1.1)^2)))    * MAX(EXP(-k_elim*MAX($A56-($AB6+1),0)),0.5),   (XR_factor_fed*($AC6/Poids)) *    (EXP(-0.5*((($A56-($AB6+2))/0.9)^2)) +     EXP(-0.5*((($A56-($AB6+6))/1.1)^2)))    * MAX(EXP(-k_elim*MAX($A56-($AB6+1),0)),0.58) ),0),IF(AND($AD6=TRUE,OR($AA6="Concerta",$AA6="OROS"),$A56&gt;=$AB6), MIN(OROS_factor*($AC6/Poids),22) / (1+EXP(-(($A56-($AB6+4.8))))) *  IF($A56&gt;($AB6+10), EXP(-k_elim*(($A56-($AB6+10)))), 1),0)))</f>
        <v>0</v>
      </c>
      <c r="J56" s="20">
        <f>IF($AA7="IR",IF(AND($AD7=TRUE,$AA7="IR",$A56&gt;=$AB7), (IR_factor*($AC7/Poids)) *  (EXP(-k_elim*($A56-$AB7)) - EXP(-3*($A56-$AB7)))  / (EXP(-k_elim*1.8)-EXP(-3*1.8)),0),IF($AA7="XR",IF(AND($AD7=TRUE,$AA7="XR",$A56&gt;=$AB7), IF($AE7="Jeun",   (XR_factor_fast*($AC7/Poids)) *    (EXP(-0.5*((($A56-($AB7+2))/0.9)^2)) +     EXP(-0.5*((($A56-($AB7+7))/1.1)^2)))    * MAX(EXP(-k_elim*MAX($A56-($AB7+1),0)),0.5),   (XR_factor_fed*($AC7/Poids)) *    (EXP(-0.5*((($A56-($AB7+2))/0.9)^2)) +     EXP(-0.5*((($A56-($AB7+6))/1.1)^2)))    * MAX(EXP(-k_elim*MAX($A56-($AB7+1),0)),0.58) ),0),IF(AND($AD7=TRUE,OR($AA7="Concerta",$AA7="OROS"),$A56&gt;=$AB7), MIN(OROS_factor*($AC7/Poids),22) / (1+EXP(-(($A56-($AB7+4.8))))) *  IF($A56&gt;($AB7+10), EXP(-k_elim*(($A56-($AB7+10)))), 1),0)))</f>
        <v>0</v>
      </c>
      <c r="K56" s="20">
        <f>IF($AA8="IR",IF(AND($AD8=TRUE,$AA8="IR",$A56&gt;=$AB8), (IR_factor*($AC8/Poids)) *  (EXP(-k_elim*($A56-$AB8)) - EXP(-3*($A56-$AB8)))  / (EXP(-k_elim*1.8)-EXP(-3*1.8)),0),IF($AA8="XR",IF(AND($AD8=TRUE,$AA8="XR",$A56&gt;=$AB8), IF($AE8="Jeun",   (XR_factor_fast*($AC8/Poids)) *    (EXP(-0.5*((($A56-($AB8+2))/0.9)^2)) +     EXP(-0.5*((($A56-($AB8+7))/1.1)^2)))    * MAX(EXP(-k_elim*MAX($A56-($AB8+1),0)),0.5),   (XR_factor_fed*($AC8/Poids)) *    (EXP(-0.5*((($A56-($AB8+2))/0.9)^2)) +     EXP(-0.5*((($A56-($AB8+6))/1.1)^2)))    * MAX(EXP(-k_elim*MAX($A56-($AB8+1),0)),0.58) ),0),IF(AND($AD8=TRUE,OR($AA8="Concerta",$AA8="OROS"),$A56&gt;=$AB8), MIN(OROS_factor*($AC8/Poids),22) / (1+EXP(-(($A56-($AB8+4.8))))) *  IF($A56&gt;($AB8+10), EXP(-k_elim*(($A56-($AB8+10)))), 1),0)))</f>
        <v>0</v>
      </c>
      <c r="L56" s="20">
        <f>IF($AA9="IR",IF(AND($AD9=TRUE,$AA9="IR",$A56&gt;=$AB9), (IR_factor*($AC9/Poids)) *  (EXP(-k_elim*($A56-$AB9)) - EXP(-3*($A56-$AB9)))  / (EXP(-k_elim*1.8)-EXP(-3*1.8)),0),IF($AA9="XR",IF(AND($AD9=TRUE,$AA9="XR",$A56&gt;=$AB9), IF($AE9="Jeun",   (XR_factor_fast*($AC9/Poids)) *    (EXP(-0.5*((($A56-($AB9+2))/0.9)^2)) +     EXP(-0.5*((($A56-($AB9+7))/1.1)^2)))    * MAX(EXP(-k_elim*MAX($A56-($AB9+1),0)),0.5),   (XR_factor_fed*($AC9/Poids)) *    (EXP(-0.5*((($A56-($AB9+2))/0.9)^2)) +     EXP(-0.5*((($A56-($AB9+6))/1.1)^2)))    * MAX(EXP(-k_elim*MAX($A56-($AB9+1),0)),0.58) ),0),IF(AND($AD9=TRUE,OR($AA9="Concerta",$AA9="OROS"),$A56&gt;=$AB9), MIN(OROS_factor*($AC9/Poids),22) / (1+EXP(-(($A56-($AB9+4.8))))) *  IF($A56&gt;($AB9+10), EXP(-k_elim*(($A56-($AB9+10)))), 1),0)))</f>
        <v>0</v>
      </c>
      <c r="M56" s="20">
        <f>IF($AA10="IR",IF(AND($AD10=TRUE,$AA10="IR",$A56&gt;=$AB10), (IR_factor*($AC10/Poids)) *  (EXP(-k_elim*($A56-$AB10)) - EXP(-3*($A56-$AB10)))  / (EXP(-k_elim*1.8)-EXP(-3*1.8)),0),IF($AA10="XR",IF(AND($AD10=TRUE,$AA10="XR",$A56&gt;=$AB10), IF($AE10="Jeun",   (XR_factor_fast*($AC10/Poids)) *    (EXP(-0.5*((($A56-($AB10+2))/0.9)^2)) +     EXP(-0.5*((($A56-($AB10+7))/1.1)^2)))    * MAX(EXP(-k_elim*MAX($A56-($AB10+1),0)),0.5),   (XR_factor_fed*($AC10/Poids)) *    (EXP(-0.5*((($A56-($AB10+2))/0.9)^2)) +     EXP(-0.5*((($A56-($AB10+6))/1.1)^2)))    * MAX(EXP(-k_elim*MAX($A56-($AB10+1),0)),0.58) ),0),IF(AND($AD10=TRUE,OR($AA10="Concerta",$AA10="OROS"),$A56&gt;=$AB10), MIN(OROS_factor*($AC10/Poids),22) / (1+EXP(-(($A56-($AB10+4.8))))) *  IF($A56&gt;($AB10+10), EXP(-k_elim*(($A56-($AB10+10)))), 1),0)))</f>
        <v>0</v>
      </c>
      <c r="N56" s="32">
        <f>IF($AA11="IR",IF(AND($AD11=TRUE,$AA11="IR",$A56&gt;=$AB11), (IR_factor*($AC11/Poids)) *  (EXP(-k_elim*($A56-$AB11)) - EXP(-3*($A56-$AB11)))  / (EXP(-k_elim*1.8)-EXP(-3*1.8)),0),IF($AA11="XR",IF(AND($AD11=TRUE,$AA11="XR",$A56&gt;=$AB11), IF($AE11="Jeun",   (XR_factor_fast*($AC11/Poids)) *    (EXP(-0.5*((($A56-($AB11+2))/0.9)^2)) +     EXP(-0.5*((($A56-($AB11+7))/1.1)^2)))    * MAX(EXP(-k_elim*MAX($A56-($AB11+1),0)),0.5),   (XR_factor_fed*($AC11/Poids)) *    (EXP(-0.5*((($A56-($AB11+2))/0.9)^2)) +     EXP(-0.5*((($A56-($AB11+6))/1.1)^2)))    * MAX(EXP(-k_elim*MAX($A56-($AB11+1),0)),0.58) ),0),IF(AND($AD11=TRUE,OR($AA11="Concerta",$AA11="OROS"),$A56&gt;=$AB11), MIN(OROS_factor*($AC11/Poids),22) / (1+EXP(-(($A56-($AB11+4.8))))) *  IF($A56&gt;($AB11+10), EXP(-k_elim*(($A56-($AB11+10)))), 1),0)))</f>
        <v>0</v>
      </c>
      <c r="O56" s="32">
        <f>IF($AA12="IR",IF(AND($AD12=TRUE,$AA12="IR",$A56&gt;=$AB12), (IR_factor*($AC12/Poids)) *  (EXP(-k_elim*($A56-$AB12)) - EXP(-3*($A56-$AB12)))  / (EXP(-k_elim*1.8)-EXP(-3*1.8)),0),IF($AA12="XR",IF(AND($AD12=TRUE,$AA12="XR",$A56&gt;=$AB12), IF($AE12="Jeun",   (XR_factor_fast*($AC12/Poids)) *    (EXP(-0.5*((($A56-($AB12+2))/0.9)^2)) +     EXP(-0.5*((($A56-($AB12+7))/1.1)^2)))    * MAX(EXP(-k_elim*MAX($A56-($AB12+1),0)),0.5),   (XR_factor_fed*($AC12/Poids)) *    (EXP(-0.5*((($A56-($AB12+2))/0.9)^2)) +     EXP(-0.5*((($A56-($AB12+6))/1.1)^2)))    * MAX(EXP(-k_elim*MAX($A56-($AB12+1),0)),0.58) ),0),IF(AND($AD12=TRUE,OR($AA12="Concerta",$AA12="OROS"),$A56&gt;=$AB12), MIN(OROS_factor*($AC12/Poids),22) / (1+EXP(-(($A56-($AB12+4.8))))) *  IF($A56&gt;($AB12+10), EXP(-k_elim*(($A56-($AB12+10)))), 1),0)))</f>
        <v>0</v>
      </c>
      <c r="P56" s="32">
        <f>IF($AA13="IR",IF(AND($AD13=TRUE,$AA13="IR",$A56&gt;=$AB13), (IR_factor*($AC13/Poids)) *  (EXP(-k_elim*($A56-$AB13)) - EXP(-3*($A56-$AB13)))  / (EXP(-k_elim*1.8)-EXP(-3*1.8)),0),IF($AA13="XR",IF(AND($AD13=TRUE,$AA13="XR",$A56&gt;=$AB13), IF($AE13="Jeun",   (XR_factor_fast*($AC13/Poids)) *    (EXP(-0.5*((($A56-($AB13+2))/0.9)^2)) +     EXP(-0.5*((($A56-($AB13+7))/1.1)^2)))    * MAX(EXP(-k_elim*MAX($A56-($AB13+1),0)),0.5),   (XR_factor_fed*($AC13/Poids)) *    (EXP(-0.5*((($A56-($AB13+2))/0.9)^2)) +     EXP(-0.5*((($A56-($AB13+6))/1.1)^2)))    * MAX(EXP(-k_elim*MAX($A56-($AB13+1),0)),0.58) ),0),IF(AND($AD13=TRUE,OR($AA13="Concerta",$AA13="OROS"),$A56&gt;=$AB13), MIN(OROS_factor*($AC13/Poids),22) / (1+EXP(-(($A56-($AB13+4.8))))) *  IF($A56&gt;($AB13+10), EXP(-k_elim*(($A56-($AB13+10)))), 1),0)))</f>
        <v>0</v>
      </c>
      <c r="AO56">
        <v>5</v>
      </c>
    </row>
    <row r="57" spans="1:41">
      <c r="A57" s="17">
        <v>8.7499999999999893</v>
      </c>
      <c r="B57" s="18">
        <f t="shared" si="0"/>
        <v>8.0911487975994714</v>
      </c>
      <c r="C57" s="20">
        <f t="shared" si="1"/>
        <v>0</v>
      </c>
      <c r="D57" s="32">
        <f t="shared" si="2"/>
        <v>0</v>
      </c>
      <c r="E57" s="18">
        <f>IF($AA2="IR",IF(AND($AD2=TRUE,$AA2="IR",$A57&gt;=$AB2), (IR_factor*($AC2/Poids)) *  (EXP(-k_elim*($A57-$AB2)) - EXP(-3*($A57-$AB2)))  / (EXP(-k_elim*1.8)-EXP(-3*1.8)),0),IF($AA2="XR",IF(AND($AD2=TRUE,$AA2="XR",$A57&gt;=$AB2), IF($AE2="Jeun",   (XR_factor_fast*($AC2/Poids)) *    (EXP(-0.5*((($A57-($AB2+2))/0.9)^2)) +     EXP(-0.5*((($A57-($AB2+7))/1.1)^2)))    * MAX(EXP(-k_elim*MAX($A57-($AB2+1),0)),0.5),   (XR_factor_fed*($AC2/Poids)) *    (EXP(-0.5*((($A57-($AB2+2))/0.9)^2)) +     EXP(-0.5*((($A57-($AB2+6))/1.1)^2)))    * MAX(EXP(-k_elim*MAX($A57-($AB2+1),0)),0.58) ),0),IF(AND($AD2=TRUE,OR($AA2="Concerta",$AA2="OROS"),$A57&gt;=$AB2), MIN(OROS_factor*($AC2/Poids),22) / (1+EXP(-(($A57-($AB2+4.8))))) *  IF($A57&gt;($AB2+10), EXP(-k_elim*(($A57-($AB2+10)))), 1),0)))</f>
        <v>8.0911487975994714</v>
      </c>
      <c r="F57" s="18">
        <f>IF($AA3="IR",IF(AND($AD3=TRUE,$AA3="IR",$A57&gt;=$AB3), (IR_factor*($AC3/Poids)) *  (EXP(-k_elim*($A57-$AB3)) - EXP(-3*($A57-$AB3)))  / (EXP(-k_elim*1.8)-EXP(-3*1.8)),0),IF($AA3="XR",IF(AND($AD3=TRUE,$AA3="XR",$A57&gt;=$AB3), IF($AE3="Jeun",   (XR_factor_fast*($AC3/Poids)) *    (EXP(-0.5*((($A57-($AB3+2))/0.9)^2)) +     EXP(-0.5*((($A57-($AB3+7))/1.1)^2)))    * MAX(EXP(-k_elim*MAX($A57-($AB3+1),0)),0.5),   (XR_factor_fed*($AC3/Poids)) *    (EXP(-0.5*((($A57-($AB3+2))/0.9)^2)) +     EXP(-0.5*((($A57-($AB3+6))/1.1)^2)))    * MAX(EXP(-k_elim*MAX($A57-($AB3+1),0)),0.58) ),0),IF(AND($AD3=TRUE,OR($AA3="Concerta",$AA3="OROS"),$A57&gt;=$AB3), MIN(OROS_factor*($AC3/Poids),22) / (1+EXP(-(($A57-($AB3+4.8))))) *  IF($A57&gt;($AB3+10), EXP(-k_elim*(($A57-($AB3+10)))), 1),0)))</f>
        <v>0</v>
      </c>
      <c r="G57" s="18">
        <f>IF($AA4="IR",IF(AND($AD4=TRUE,$AA4="IR",$A57&gt;=$AB4), (IR_factor*($AC4/Poids)) *  (EXP(-k_elim*($A57-$AB4)) - EXP(-3*($A57-$AB4)))  / (EXP(-k_elim*1.8)-EXP(-3*1.8)),0),IF($AA4="XR",IF(AND($AD4=TRUE,$AA4="XR",$A57&gt;=$AB4), IF($AE4="Jeun",   (XR_factor_fast*($AC4/Poids)) *    (EXP(-0.5*((($A57-($AB4+2))/0.9)^2)) +     EXP(-0.5*((($A57-($AB4+7))/1.1)^2)))    * MAX(EXP(-k_elim*MAX($A57-($AB4+1),0)),0.5),   (XR_factor_fed*($AC4/Poids)) *    (EXP(-0.5*((($A57-($AB4+2))/0.9)^2)) +     EXP(-0.5*((($A57-($AB4+6))/1.1)^2)))    * MAX(EXP(-k_elim*MAX($A57-($AB4+1),0)),0.58) ),0),IF(AND($AD4=TRUE,OR($AA4="Concerta",$AA4="OROS"),$A57&gt;=$AB4), MIN(OROS_factor*($AC4/Poids),22) / (1+EXP(-(($A57-($AB4+4.8))))) *  IF($A57&gt;($AB4+10), EXP(-k_elim*(($A57-($AB4+10)))), 1),0)))</f>
        <v>0</v>
      </c>
      <c r="H57" s="18">
        <f>IF($AA5="IR",IF(AND($AD5=TRUE,$AA5="IR",$A57&gt;=$AB5), (IR_factor*($AC5/Poids)) *  (EXP(-k_elim*($A57-$AB5)) - EXP(-3*($A57-$AB5)))  / (EXP(-k_elim*1.8)-EXP(-3*1.8)),0),IF($AA5="XR",IF(AND($AD5=TRUE,$AA5="XR",$A57&gt;=$AB5), IF($AE5="Jeun",   (XR_factor_fast*($AC5/Poids)) *    (EXP(-0.5*((($A57-($AB5+2))/0.9)^2)) +     EXP(-0.5*((($A57-($AB5+7))/1.1)^2)))    * MAX(EXP(-k_elim*MAX($A57-($AB5+1),0)),0.5),   (XR_factor_fed*($AC5/Poids)) *    (EXP(-0.5*((($A57-($AB5+2))/0.9)^2)) +     EXP(-0.5*((($A57-($AB5+6))/1.1)^2)))    * MAX(EXP(-k_elim*MAX($A57-($AB5+1),0)),0.58) ),0),IF(AND($AD5=TRUE,OR($AA5="Concerta",$AA5="OROS"),$A57&gt;=$AB5), MIN(OROS_factor*($AC5/Poids),22) / (1+EXP(-(($A57-($AB5+4.8))))) *  IF($A57&gt;($AB5+10), EXP(-k_elim*(($A57-($AB5+10)))), 1),0)))</f>
        <v>0</v>
      </c>
      <c r="I57" s="20">
        <f>IF($AA6="IR",IF(AND($AD6=TRUE,$AA6="IR",$A57&gt;=$AB6), (IR_factor*($AC6/Poids)) *  (EXP(-k_elim*($A57-$AB6)) - EXP(-3*($A57-$AB6)))  / (EXP(-k_elim*1.8)-EXP(-3*1.8)),0),IF($AA6="XR",IF(AND($AD6=TRUE,$AA6="XR",$A57&gt;=$AB6), IF($AE6="Jeun",   (XR_factor_fast*($AC6/Poids)) *    (EXP(-0.5*((($A57-($AB6+2))/0.9)^2)) +     EXP(-0.5*((($A57-($AB6+7))/1.1)^2)))    * MAX(EXP(-k_elim*MAX($A57-($AB6+1),0)),0.5),   (XR_factor_fed*($AC6/Poids)) *    (EXP(-0.5*((($A57-($AB6+2))/0.9)^2)) +     EXP(-0.5*((($A57-($AB6+6))/1.1)^2)))    * MAX(EXP(-k_elim*MAX($A57-($AB6+1),0)),0.58) ),0),IF(AND($AD6=TRUE,OR($AA6="Concerta",$AA6="OROS"),$A57&gt;=$AB6), MIN(OROS_factor*($AC6/Poids),22) / (1+EXP(-(($A57-($AB6+4.8))))) *  IF($A57&gt;($AB6+10), EXP(-k_elim*(($A57-($AB6+10)))), 1),0)))</f>
        <v>0</v>
      </c>
      <c r="J57" s="20">
        <f>IF($AA7="IR",IF(AND($AD7=TRUE,$AA7="IR",$A57&gt;=$AB7), (IR_factor*($AC7/Poids)) *  (EXP(-k_elim*($A57-$AB7)) - EXP(-3*($A57-$AB7)))  / (EXP(-k_elim*1.8)-EXP(-3*1.8)),0),IF($AA7="XR",IF(AND($AD7=TRUE,$AA7="XR",$A57&gt;=$AB7), IF($AE7="Jeun",   (XR_factor_fast*($AC7/Poids)) *    (EXP(-0.5*((($A57-($AB7+2))/0.9)^2)) +     EXP(-0.5*((($A57-($AB7+7))/1.1)^2)))    * MAX(EXP(-k_elim*MAX($A57-($AB7+1),0)),0.5),   (XR_factor_fed*($AC7/Poids)) *    (EXP(-0.5*((($A57-($AB7+2))/0.9)^2)) +     EXP(-0.5*((($A57-($AB7+6))/1.1)^2)))    * MAX(EXP(-k_elim*MAX($A57-($AB7+1),0)),0.58) ),0),IF(AND($AD7=TRUE,OR($AA7="Concerta",$AA7="OROS"),$A57&gt;=$AB7), MIN(OROS_factor*($AC7/Poids),22) / (1+EXP(-(($A57-($AB7+4.8))))) *  IF($A57&gt;($AB7+10), EXP(-k_elim*(($A57-($AB7+10)))), 1),0)))</f>
        <v>0</v>
      </c>
      <c r="K57" s="20">
        <f>IF($AA8="IR",IF(AND($AD8=TRUE,$AA8="IR",$A57&gt;=$AB8), (IR_factor*($AC8/Poids)) *  (EXP(-k_elim*($A57-$AB8)) - EXP(-3*($A57-$AB8)))  / (EXP(-k_elim*1.8)-EXP(-3*1.8)),0),IF($AA8="XR",IF(AND($AD8=TRUE,$AA8="XR",$A57&gt;=$AB8), IF($AE8="Jeun",   (XR_factor_fast*($AC8/Poids)) *    (EXP(-0.5*((($A57-($AB8+2))/0.9)^2)) +     EXP(-0.5*((($A57-($AB8+7))/1.1)^2)))    * MAX(EXP(-k_elim*MAX($A57-($AB8+1),0)),0.5),   (XR_factor_fed*($AC8/Poids)) *    (EXP(-0.5*((($A57-($AB8+2))/0.9)^2)) +     EXP(-0.5*((($A57-($AB8+6))/1.1)^2)))    * MAX(EXP(-k_elim*MAX($A57-($AB8+1),0)),0.58) ),0),IF(AND($AD8=TRUE,OR($AA8="Concerta",$AA8="OROS"),$A57&gt;=$AB8), MIN(OROS_factor*($AC8/Poids),22) / (1+EXP(-(($A57-($AB8+4.8))))) *  IF($A57&gt;($AB8+10), EXP(-k_elim*(($A57-($AB8+10)))), 1),0)))</f>
        <v>0</v>
      </c>
      <c r="L57" s="20">
        <f>IF($AA9="IR",IF(AND($AD9=TRUE,$AA9="IR",$A57&gt;=$AB9), (IR_factor*($AC9/Poids)) *  (EXP(-k_elim*($A57-$AB9)) - EXP(-3*($A57-$AB9)))  / (EXP(-k_elim*1.8)-EXP(-3*1.8)),0),IF($AA9="XR",IF(AND($AD9=TRUE,$AA9="XR",$A57&gt;=$AB9), IF($AE9="Jeun",   (XR_factor_fast*($AC9/Poids)) *    (EXP(-0.5*((($A57-($AB9+2))/0.9)^2)) +     EXP(-0.5*((($A57-($AB9+7))/1.1)^2)))    * MAX(EXP(-k_elim*MAX($A57-($AB9+1),0)),0.5),   (XR_factor_fed*($AC9/Poids)) *    (EXP(-0.5*((($A57-($AB9+2))/0.9)^2)) +     EXP(-0.5*((($A57-($AB9+6))/1.1)^2)))    * MAX(EXP(-k_elim*MAX($A57-($AB9+1),0)),0.58) ),0),IF(AND($AD9=TRUE,OR($AA9="Concerta",$AA9="OROS"),$A57&gt;=$AB9), MIN(OROS_factor*($AC9/Poids),22) / (1+EXP(-(($A57-($AB9+4.8))))) *  IF($A57&gt;($AB9+10), EXP(-k_elim*(($A57-($AB9+10)))), 1),0)))</f>
        <v>0</v>
      </c>
      <c r="M57" s="20">
        <f>IF($AA10="IR",IF(AND($AD10=TRUE,$AA10="IR",$A57&gt;=$AB10), (IR_factor*($AC10/Poids)) *  (EXP(-k_elim*($A57-$AB10)) - EXP(-3*($A57-$AB10)))  / (EXP(-k_elim*1.8)-EXP(-3*1.8)),0),IF($AA10="XR",IF(AND($AD10=TRUE,$AA10="XR",$A57&gt;=$AB10), IF($AE10="Jeun",   (XR_factor_fast*($AC10/Poids)) *    (EXP(-0.5*((($A57-($AB10+2))/0.9)^2)) +     EXP(-0.5*((($A57-($AB10+7))/1.1)^2)))    * MAX(EXP(-k_elim*MAX($A57-($AB10+1),0)),0.5),   (XR_factor_fed*($AC10/Poids)) *    (EXP(-0.5*((($A57-($AB10+2))/0.9)^2)) +     EXP(-0.5*((($A57-($AB10+6))/1.1)^2)))    * MAX(EXP(-k_elim*MAX($A57-($AB10+1),0)),0.58) ),0),IF(AND($AD10=TRUE,OR($AA10="Concerta",$AA10="OROS"),$A57&gt;=$AB10), MIN(OROS_factor*($AC10/Poids),22) / (1+EXP(-(($A57-($AB10+4.8))))) *  IF($A57&gt;($AB10+10), EXP(-k_elim*(($A57-($AB10+10)))), 1),0)))</f>
        <v>0</v>
      </c>
      <c r="N57" s="32">
        <f>IF($AA11="IR",IF(AND($AD11=TRUE,$AA11="IR",$A57&gt;=$AB11), (IR_factor*($AC11/Poids)) *  (EXP(-k_elim*($A57-$AB11)) - EXP(-3*($A57-$AB11)))  / (EXP(-k_elim*1.8)-EXP(-3*1.8)),0),IF($AA11="XR",IF(AND($AD11=TRUE,$AA11="XR",$A57&gt;=$AB11), IF($AE11="Jeun",   (XR_factor_fast*($AC11/Poids)) *    (EXP(-0.5*((($A57-($AB11+2))/0.9)^2)) +     EXP(-0.5*((($A57-($AB11+7))/1.1)^2)))    * MAX(EXP(-k_elim*MAX($A57-($AB11+1),0)),0.5),   (XR_factor_fed*($AC11/Poids)) *    (EXP(-0.5*((($A57-($AB11+2))/0.9)^2)) +     EXP(-0.5*((($A57-($AB11+6))/1.1)^2)))    * MAX(EXP(-k_elim*MAX($A57-($AB11+1),0)),0.58) ),0),IF(AND($AD11=TRUE,OR($AA11="Concerta",$AA11="OROS"),$A57&gt;=$AB11), MIN(OROS_factor*($AC11/Poids),22) / (1+EXP(-(($A57-($AB11+4.8))))) *  IF($A57&gt;($AB11+10), EXP(-k_elim*(($A57-($AB11+10)))), 1),0)))</f>
        <v>0</v>
      </c>
      <c r="O57" s="32">
        <f>IF($AA12="IR",IF(AND($AD12=TRUE,$AA12="IR",$A57&gt;=$AB12), (IR_factor*($AC12/Poids)) *  (EXP(-k_elim*($A57-$AB12)) - EXP(-3*($A57-$AB12)))  / (EXP(-k_elim*1.8)-EXP(-3*1.8)),0),IF($AA12="XR",IF(AND($AD12=TRUE,$AA12="XR",$A57&gt;=$AB12), IF($AE12="Jeun",   (XR_factor_fast*($AC12/Poids)) *    (EXP(-0.5*((($A57-($AB12+2))/0.9)^2)) +     EXP(-0.5*((($A57-($AB12+7))/1.1)^2)))    * MAX(EXP(-k_elim*MAX($A57-($AB12+1),0)),0.5),   (XR_factor_fed*($AC12/Poids)) *    (EXP(-0.5*((($A57-($AB12+2))/0.9)^2)) +     EXP(-0.5*((($A57-($AB12+6))/1.1)^2)))    * MAX(EXP(-k_elim*MAX($A57-($AB12+1),0)),0.58) ),0),IF(AND($AD12=TRUE,OR($AA12="Concerta",$AA12="OROS"),$A57&gt;=$AB12), MIN(OROS_factor*($AC12/Poids),22) / (1+EXP(-(($A57-($AB12+4.8))))) *  IF($A57&gt;($AB12+10), EXP(-k_elim*(($A57-($AB12+10)))), 1),0)))</f>
        <v>0</v>
      </c>
      <c r="P57" s="32">
        <f>IF($AA13="IR",IF(AND($AD13=TRUE,$AA13="IR",$A57&gt;=$AB13), (IR_factor*($AC13/Poids)) *  (EXP(-k_elim*($A57-$AB13)) - EXP(-3*($A57-$AB13)))  / (EXP(-k_elim*1.8)-EXP(-3*1.8)),0),IF($AA13="XR",IF(AND($AD13=TRUE,$AA13="XR",$A57&gt;=$AB13), IF($AE13="Jeun",   (XR_factor_fast*($AC13/Poids)) *    (EXP(-0.5*((($A57-($AB13+2))/0.9)^2)) +     EXP(-0.5*((($A57-($AB13+7))/1.1)^2)))    * MAX(EXP(-k_elim*MAX($A57-($AB13+1),0)),0.5),   (XR_factor_fed*($AC13/Poids)) *    (EXP(-0.5*((($A57-($AB13+2))/0.9)^2)) +     EXP(-0.5*((($A57-($AB13+6))/1.1)^2)))    * MAX(EXP(-k_elim*MAX($A57-($AB13+1),0)),0.58) ),0),IF(AND($AD13=TRUE,OR($AA13="Concerta",$AA13="OROS"),$A57&gt;=$AB13), MIN(OROS_factor*($AC13/Poids),22) / (1+EXP(-(($A57-($AB13+4.8))))) *  IF($A57&gt;($AB13+10), EXP(-k_elim*(($A57-($AB13+10)))), 1),0)))</f>
        <v>0</v>
      </c>
      <c r="AO57">
        <v>5</v>
      </c>
    </row>
    <row r="58" spans="1:41">
      <c r="A58" s="17">
        <v>8.7999999999999901</v>
      </c>
      <c r="B58" s="18">
        <f t="shared" si="0"/>
        <v>8.0000000000000178</v>
      </c>
      <c r="C58" s="20">
        <f t="shared" si="1"/>
        <v>0</v>
      </c>
      <c r="D58" s="32">
        <f t="shared" si="2"/>
        <v>0</v>
      </c>
      <c r="E58" s="18">
        <f>IF($AA2="IR",IF(AND($AD2=TRUE,$AA2="IR",$A58&gt;=$AB2), (IR_factor*($AC2/Poids)) *  (EXP(-k_elim*($A58-$AB2)) - EXP(-3*($A58-$AB2)))  / (EXP(-k_elim*1.8)-EXP(-3*1.8)),0),IF($AA2="XR",IF(AND($AD2=TRUE,$AA2="XR",$A58&gt;=$AB2), IF($AE2="Jeun",   (XR_factor_fast*($AC2/Poids)) *    (EXP(-0.5*((($A58-($AB2+2))/0.9)^2)) +     EXP(-0.5*((($A58-($AB2+7))/1.1)^2)))    * MAX(EXP(-k_elim*MAX($A58-($AB2+1),0)),0.5),   (XR_factor_fed*($AC2/Poids)) *    (EXP(-0.5*((($A58-($AB2+2))/0.9)^2)) +     EXP(-0.5*((($A58-($AB2+6))/1.1)^2)))    * MAX(EXP(-k_elim*MAX($A58-($AB2+1),0)),0.58) ),0),IF(AND($AD2=TRUE,OR($AA2="Concerta",$AA2="OROS"),$A58&gt;=$AB2), MIN(OROS_factor*($AC2/Poids),22) / (1+EXP(-(($A58-($AB2+4.8))))) *  IF($A58&gt;($AB2+10), EXP(-k_elim*(($A58-($AB2+10)))), 1),0)))</f>
        <v>8.0000000000000178</v>
      </c>
      <c r="F58" s="18">
        <f>IF($AA3="IR",IF(AND($AD3=TRUE,$AA3="IR",$A58&gt;=$AB3), (IR_factor*($AC3/Poids)) *  (EXP(-k_elim*($A58-$AB3)) - EXP(-3*($A58-$AB3)))  / (EXP(-k_elim*1.8)-EXP(-3*1.8)),0),IF($AA3="XR",IF(AND($AD3=TRUE,$AA3="XR",$A58&gt;=$AB3), IF($AE3="Jeun",   (XR_factor_fast*($AC3/Poids)) *    (EXP(-0.5*((($A58-($AB3+2))/0.9)^2)) +     EXP(-0.5*((($A58-($AB3+7))/1.1)^2)))    * MAX(EXP(-k_elim*MAX($A58-($AB3+1),0)),0.5),   (XR_factor_fed*($AC3/Poids)) *    (EXP(-0.5*((($A58-($AB3+2))/0.9)^2)) +     EXP(-0.5*((($A58-($AB3+6))/1.1)^2)))    * MAX(EXP(-k_elim*MAX($A58-($AB3+1),0)),0.58) ),0),IF(AND($AD3=TRUE,OR($AA3="Concerta",$AA3="OROS"),$A58&gt;=$AB3), MIN(OROS_factor*($AC3/Poids),22) / (1+EXP(-(($A58-($AB3+4.8))))) *  IF($A58&gt;($AB3+10), EXP(-k_elim*(($A58-($AB3+10)))), 1),0)))</f>
        <v>0</v>
      </c>
      <c r="G58" s="18">
        <f>IF($AA4="IR",IF(AND($AD4=TRUE,$AA4="IR",$A58&gt;=$AB4), (IR_factor*($AC4/Poids)) *  (EXP(-k_elim*($A58-$AB4)) - EXP(-3*($A58-$AB4)))  / (EXP(-k_elim*1.8)-EXP(-3*1.8)),0),IF($AA4="XR",IF(AND($AD4=TRUE,$AA4="XR",$A58&gt;=$AB4), IF($AE4="Jeun",   (XR_factor_fast*($AC4/Poids)) *    (EXP(-0.5*((($A58-($AB4+2))/0.9)^2)) +     EXP(-0.5*((($A58-($AB4+7))/1.1)^2)))    * MAX(EXP(-k_elim*MAX($A58-($AB4+1),0)),0.5),   (XR_factor_fed*($AC4/Poids)) *    (EXP(-0.5*((($A58-($AB4+2))/0.9)^2)) +     EXP(-0.5*((($A58-($AB4+6))/1.1)^2)))    * MAX(EXP(-k_elim*MAX($A58-($AB4+1),0)),0.58) ),0),IF(AND($AD4=TRUE,OR($AA4="Concerta",$AA4="OROS"),$A58&gt;=$AB4), MIN(OROS_factor*($AC4/Poids),22) / (1+EXP(-(($A58-($AB4+4.8))))) *  IF($A58&gt;($AB4+10), EXP(-k_elim*(($A58-($AB4+10)))), 1),0)))</f>
        <v>0</v>
      </c>
      <c r="H58" s="18">
        <f>IF($AA5="IR",IF(AND($AD5=TRUE,$AA5="IR",$A58&gt;=$AB5), (IR_factor*($AC5/Poids)) *  (EXP(-k_elim*($A58-$AB5)) - EXP(-3*($A58-$AB5)))  / (EXP(-k_elim*1.8)-EXP(-3*1.8)),0),IF($AA5="XR",IF(AND($AD5=TRUE,$AA5="XR",$A58&gt;=$AB5), IF($AE5="Jeun",   (XR_factor_fast*($AC5/Poids)) *    (EXP(-0.5*((($A58-($AB5+2))/0.9)^2)) +     EXP(-0.5*((($A58-($AB5+7))/1.1)^2)))    * MAX(EXP(-k_elim*MAX($A58-($AB5+1),0)),0.5),   (XR_factor_fed*($AC5/Poids)) *    (EXP(-0.5*((($A58-($AB5+2))/0.9)^2)) +     EXP(-0.5*((($A58-($AB5+6))/1.1)^2)))    * MAX(EXP(-k_elim*MAX($A58-($AB5+1),0)),0.58) ),0),IF(AND($AD5=TRUE,OR($AA5="Concerta",$AA5="OROS"),$A58&gt;=$AB5), MIN(OROS_factor*($AC5/Poids),22) / (1+EXP(-(($A58-($AB5+4.8))))) *  IF($A58&gt;($AB5+10), EXP(-k_elim*(($A58-($AB5+10)))), 1),0)))</f>
        <v>0</v>
      </c>
      <c r="I58" s="20">
        <f>IF($AA6="IR",IF(AND($AD6=TRUE,$AA6="IR",$A58&gt;=$AB6), (IR_factor*($AC6/Poids)) *  (EXP(-k_elim*($A58-$AB6)) - EXP(-3*($A58-$AB6)))  / (EXP(-k_elim*1.8)-EXP(-3*1.8)),0),IF($AA6="XR",IF(AND($AD6=TRUE,$AA6="XR",$A58&gt;=$AB6), IF($AE6="Jeun",   (XR_factor_fast*($AC6/Poids)) *    (EXP(-0.5*((($A58-($AB6+2))/0.9)^2)) +     EXP(-0.5*((($A58-($AB6+7))/1.1)^2)))    * MAX(EXP(-k_elim*MAX($A58-($AB6+1),0)),0.5),   (XR_factor_fed*($AC6/Poids)) *    (EXP(-0.5*((($A58-($AB6+2))/0.9)^2)) +     EXP(-0.5*((($A58-($AB6+6))/1.1)^2)))    * MAX(EXP(-k_elim*MAX($A58-($AB6+1),0)),0.58) ),0),IF(AND($AD6=TRUE,OR($AA6="Concerta",$AA6="OROS"),$A58&gt;=$AB6), MIN(OROS_factor*($AC6/Poids),22) / (1+EXP(-(($A58-($AB6+4.8))))) *  IF($A58&gt;($AB6+10), EXP(-k_elim*(($A58-($AB6+10)))), 1),0)))</f>
        <v>0</v>
      </c>
      <c r="J58" s="20">
        <f>IF($AA7="IR",IF(AND($AD7=TRUE,$AA7="IR",$A58&gt;=$AB7), (IR_factor*($AC7/Poids)) *  (EXP(-k_elim*($A58-$AB7)) - EXP(-3*($A58-$AB7)))  / (EXP(-k_elim*1.8)-EXP(-3*1.8)),0),IF($AA7="XR",IF(AND($AD7=TRUE,$AA7="XR",$A58&gt;=$AB7), IF($AE7="Jeun",   (XR_factor_fast*($AC7/Poids)) *    (EXP(-0.5*((($A58-($AB7+2))/0.9)^2)) +     EXP(-0.5*((($A58-($AB7+7))/1.1)^2)))    * MAX(EXP(-k_elim*MAX($A58-($AB7+1),0)),0.5),   (XR_factor_fed*($AC7/Poids)) *    (EXP(-0.5*((($A58-($AB7+2))/0.9)^2)) +     EXP(-0.5*((($A58-($AB7+6))/1.1)^2)))    * MAX(EXP(-k_elim*MAX($A58-($AB7+1),0)),0.58) ),0),IF(AND($AD7=TRUE,OR($AA7="Concerta",$AA7="OROS"),$A58&gt;=$AB7), MIN(OROS_factor*($AC7/Poids),22) / (1+EXP(-(($A58-($AB7+4.8))))) *  IF($A58&gt;($AB7+10), EXP(-k_elim*(($A58-($AB7+10)))), 1),0)))</f>
        <v>0</v>
      </c>
      <c r="K58" s="20">
        <f>IF($AA8="IR",IF(AND($AD8=TRUE,$AA8="IR",$A58&gt;=$AB8), (IR_factor*($AC8/Poids)) *  (EXP(-k_elim*($A58-$AB8)) - EXP(-3*($A58-$AB8)))  / (EXP(-k_elim*1.8)-EXP(-3*1.8)),0),IF($AA8="XR",IF(AND($AD8=TRUE,$AA8="XR",$A58&gt;=$AB8), IF($AE8="Jeun",   (XR_factor_fast*($AC8/Poids)) *    (EXP(-0.5*((($A58-($AB8+2))/0.9)^2)) +     EXP(-0.5*((($A58-($AB8+7))/1.1)^2)))    * MAX(EXP(-k_elim*MAX($A58-($AB8+1),0)),0.5),   (XR_factor_fed*($AC8/Poids)) *    (EXP(-0.5*((($A58-($AB8+2))/0.9)^2)) +     EXP(-0.5*((($A58-($AB8+6))/1.1)^2)))    * MAX(EXP(-k_elim*MAX($A58-($AB8+1),0)),0.58) ),0),IF(AND($AD8=TRUE,OR($AA8="Concerta",$AA8="OROS"),$A58&gt;=$AB8), MIN(OROS_factor*($AC8/Poids),22) / (1+EXP(-(($A58-($AB8+4.8))))) *  IF($A58&gt;($AB8+10), EXP(-k_elim*(($A58-($AB8+10)))), 1),0)))</f>
        <v>0</v>
      </c>
      <c r="L58" s="20">
        <f>IF($AA9="IR",IF(AND($AD9=TRUE,$AA9="IR",$A58&gt;=$AB9), (IR_factor*($AC9/Poids)) *  (EXP(-k_elim*($A58-$AB9)) - EXP(-3*($A58-$AB9)))  / (EXP(-k_elim*1.8)-EXP(-3*1.8)),0),IF($AA9="XR",IF(AND($AD9=TRUE,$AA9="XR",$A58&gt;=$AB9), IF($AE9="Jeun",   (XR_factor_fast*($AC9/Poids)) *    (EXP(-0.5*((($A58-($AB9+2))/0.9)^2)) +     EXP(-0.5*((($A58-($AB9+7))/1.1)^2)))    * MAX(EXP(-k_elim*MAX($A58-($AB9+1),0)),0.5),   (XR_factor_fed*($AC9/Poids)) *    (EXP(-0.5*((($A58-($AB9+2))/0.9)^2)) +     EXP(-0.5*((($A58-($AB9+6))/1.1)^2)))    * MAX(EXP(-k_elim*MAX($A58-($AB9+1),0)),0.58) ),0),IF(AND($AD9=TRUE,OR($AA9="Concerta",$AA9="OROS"),$A58&gt;=$AB9), MIN(OROS_factor*($AC9/Poids),22) / (1+EXP(-(($A58-($AB9+4.8))))) *  IF($A58&gt;($AB9+10), EXP(-k_elim*(($A58-($AB9+10)))), 1),0)))</f>
        <v>0</v>
      </c>
      <c r="M58" s="20">
        <f>IF($AA10="IR",IF(AND($AD10=TRUE,$AA10="IR",$A58&gt;=$AB10), (IR_factor*($AC10/Poids)) *  (EXP(-k_elim*($A58-$AB10)) - EXP(-3*($A58-$AB10)))  / (EXP(-k_elim*1.8)-EXP(-3*1.8)),0),IF($AA10="XR",IF(AND($AD10=TRUE,$AA10="XR",$A58&gt;=$AB10), IF($AE10="Jeun",   (XR_factor_fast*($AC10/Poids)) *    (EXP(-0.5*((($A58-($AB10+2))/0.9)^2)) +     EXP(-0.5*((($A58-($AB10+7))/1.1)^2)))    * MAX(EXP(-k_elim*MAX($A58-($AB10+1),0)),0.5),   (XR_factor_fed*($AC10/Poids)) *    (EXP(-0.5*((($A58-($AB10+2))/0.9)^2)) +     EXP(-0.5*((($A58-($AB10+6))/1.1)^2)))    * MAX(EXP(-k_elim*MAX($A58-($AB10+1),0)),0.58) ),0),IF(AND($AD10=TRUE,OR($AA10="Concerta",$AA10="OROS"),$A58&gt;=$AB10), MIN(OROS_factor*($AC10/Poids),22) / (1+EXP(-(($A58-($AB10+4.8))))) *  IF($A58&gt;($AB10+10), EXP(-k_elim*(($A58-($AB10+10)))), 1),0)))</f>
        <v>0</v>
      </c>
      <c r="N58" s="32">
        <f>IF($AA11="IR",IF(AND($AD11=TRUE,$AA11="IR",$A58&gt;=$AB11), (IR_factor*($AC11/Poids)) *  (EXP(-k_elim*($A58-$AB11)) - EXP(-3*($A58-$AB11)))  / (EXP(-k_elim*1.8)-EXP(-3*1.8)),0),IF($AA11="XR",IF(AND($AD11=TRUE,$AA11="XR",$A58&gt;=$AB11), IF($AE11="Jeun",   (XR_factor_fast*($AC11/Poids)) *    (EXP(-0.5*((($A58-($AB11+2))/0.9)^2)) +     EXP(-0.5*((($A58-($AB11+7))/1.1)^2)))    * MAX(EXP(-k_elim*MAX($A58-($AB11+1),0)),0.5),   (XR_factor_fed*($AC11/Poids)) *    (EXP(-0.5*((($A58-($AB11+2))/0.9)^2)) +     EXP(-0.5*((($A58-($AB11+6))/1.1)^2)))    * MAX(EXP(-k_elim*MAX($A58-($AB11+1),0)),0.58) ),0),IF(AND($AD11=TRUE,OR($AA11="Concerta",$AA11="OROS"),$A58&gt;=$AB11), MIN(OROS_factor*($AC11/Poids),22) / (1+EXP(-(($A58-($AB11+4.8))))) *  IF($A58&gt;($AB11+10), EXP(-k_elim*(($A58-($AB11+10)))), 1),0)))</f>
        <v>0</v>
      </c>
      <c r="O58" s="32">
        <f>IF($AA12="IR",IF(AND($AD12=TRUE,$AA12="IR",$A58&gt;=$AB12), (IR_factor*($AC12/Poids)) *  (EXP(-k_elim*($A58-$AB12)) - EXP(-3*($A58-$AB12)))  / (EXP(-k_elim*1.8)-EXP(-3*1.8)),0),IF($AA12="XR",IF(AND($AD12=TRUE,$AA12="XR",$A58&gt;=$AB12), IF($AE12="Jeun",   (XR_factor_fast*($AC12/Poids)) *    (EXP(-0.5*((($A58-($AB12+2))/0.9)^2)) +     EXP(-0.5*((($A58-($AB12+7))/1.1)^2)))    * MAX(EXP(-k_elim*MAX($A58-($AB12+1),0)),0.5),   (XR_factor_fed*($AC12/Poids)) *    (EXP(-0.5*((($A58-($AB12+2))/0.9)^2)) +     EXP(-0.5*((($A58-($AB12+6))/1.1)^2)))    * MAX(EXP(-k_elim*MAX($A58-($AB12+1),0)),0.58) ),0),IF(AND($AD12=TRUE,OR($AA12="Concerta",$AA12="OROS"),$A58&gt;=$AB12), MIN(OROS_factor*($AC12/Poids),22) / (1+EXP(-(($A58-($AB12+4.8))))) *  IF($A58&gt;($AB12+10), EXP(-k_elim*(($A58-($AB12+10)))), 1),0)))</f>
        <v>0</v>
      </c>
      <c r="P58" s="32">
        <f>IF($AA13="IR",IF(AND($AD13=TRUE,$AA13="IR",$A58&gt;=$AB13), (IR_factor*($AC13/Poids)) *  (EXP(-k_elim*($A58-$AB13)) - EXP(-3*($A58-$AB13)))  / (EXP(-k_elim*1.8)-EXP(-3*1.8)),0),IF($AA13="XR",IF(AND($AD13=TRUE,$AA13="XR",$A58&gt;=$AB13), IF($AE13="Jeun",   (XR_factor_fast*($AC13/Poids)) *    (EXP(-0.5*((($A58-($AB13+2))/0.9)^2)) +     EXP(-0.5*((($A58-($AB13+7))/1.1)^2)))    * MAX(EXP(-k_elim*MAX($A58-($AB13+1),0)),0.5),   (XR_factor_fed*($AC13/Poids)) *    (EXP(-0.5*((($A58-($AB13+2))/0.9)^2)) +     EXP(-0.5*((($A58-($AB13+6))/1.1)^2)))    * MAX(EXP(-k_elim*MAX($A58-($AB13+1),0)),0.58) ),0),IF(AND($AD13=TRUE,OR($AA13="Concerta",$AA13="OROS"),$A58&gt;=$AB13), MIN(OROS_factor*($AC13/Poids),22) / (1+EXP(-(($A58-($AB13+4.8))))) *  IF($A58&gt;($AB13+10), EXP(-k_elim*(($A58-($AB13+10)))), 1),0)))</f>
        <v>0</v>
      </c>
      <c r="AO58">
        <v>5</v>
      </c>
    </row>
    <row r="59" spans="1:41">
      <c r="A59" s="17">
        <v>8.8499999999999908</v>
      </c>
      <c r="B59" s="18">
        <f t="shared" si="0"/>
        <v>7.9088047448965719</v>
      </c>
      <c r="C59" s="20">
        <f t="shared" si="1"/>
        <v>0</v>
      </c>
      <c r="D59" s="32">
        <f t="shared" si="2"/>
        <v>0</v>
      </c>
      <c r="E59" s="18">
        <f>IF($AA2="IR",IF(AND($AD2=TRUE,$AA2="IR",$A59&gt;=$AB2), (IR_factor*($AC2/Poids)) *  (EXP(-k_elim*($A59-$AB2)) - EXP(-3*($A59-$AB2)))  / (EXP(-k_elim*1.8)-EXP(-3*1.8)),0),IF($AA2="XR",IF(AND($AD2=TRUE,$AA2="XR",$A59&gt;=$AB2), IF($AE2="Jeun",   (XR_factor_fast*($AC2/Poids)) *    (EXP(-0.5*((($A59-($AB2+2))/0.9)^2)) +     EXP(-0.5*((($A59-($AB2+7))/1.1)^2)))    * MAX(EXP(-k_elim*MAX($A59-($AB2+1),0)),0.5),   (XR_factor_fed*($AC2/Poids)) *    (EXP(-0.5*((($A59-($AB2+2))/0.9)^2)) +     EXP(-0.5*((($A59-($AB2+6))/1.1)^2)))    * MAX(EXP(-k_elim*MAX($A59-($AB2+1),0)),0.58) ),0),IF(AND($AD2=TRUE,OR($AA2="Concerta",$AA2="OROS"),$A59&gt;=$AB2), MIN(OROS_factor*($AC2/Poids),22) / (1+EXP(-(($A59-($AB2+4.8))))) *  IF($A59&gt;($AB2+10), EXP(-k_elim*(($A59-($AB2+10)))), 1),0)))</f>
        <v>7.9088047448965719</v>
      </c>
      <c r="F59" s="18">
        <f>IF($AA3="IR",IF(AND($AD3=TRUE,$AA3="IR",$A59&gt;=$AB3), (IR_factor*($AC3/Poids)) *  (EXP(-k_elim*($A59-$AB3)) - EXP(-3*($A59-$AB3)))  / (EXP(-k_elim*1.8)-EXP(-3*1.8)),0),IF($AA3="XR",IF(AND($AD3=TRUE,$AA3="XR",$A59&gt;=$AB3), IF($AE3="Jeun",   (XR_factor_fast*($AC3/Poids)) *    (EXP(-0.5*((($A59-($AB3+2))/0.9)^2)) +     EXP(-0.5*((($A59-($AB3+7))/1.1)^2)))    * MAX(EXP(-k_elim*MAX($A59-($AB3+1),0)),0.5),   (XR_factor_fed*($AC3/Poids)) *    (EXP(-0.5*((($A59-($AB3+2))/0.9)^2)) +     EXP(-0.5*((($A59-($AB3+6))/1.1)^2)))    * MAX(EXP(-k_elim*MAX($A59-($AB3+1),0)),0.58) ),0),IF(AND($AD3=TRUE,OR($AA3="Concerta",$AA3="OROS"),$A59&gt;=$AB3), MIN(OROS_factor*($AC3/Poids),22) / (1+EXP(-(($A59-($AB3+4.8))))) *  IF($A59&gt;($AB3+10), EXP(-k_elim*(($A59-($AB3+10)))), 1),0)))</f>
        <v>0</v>
      </c>
      <c r="G59" s="18">
        <f>IF($AA4="IR",IF(AND($AD4=TRUE,$AA4="IR",$A59&gt;=$AB4), (IR_factor*($AC4/Poids)) *  (EXP(-k_elim*($A59-$AB4)) - EXP(-3*($A59-$AB4)))  / (EXP(-k_elim*1.8)-EXP(-3*1.8)),0),IF($AA4="XR",IF(AND($AD4=TRUE,$AA4="XR",$A59&gt;=$AB4), IF($AE4="Jeun",   (XR_factor_fast*($AC4/Poids)) *    (EXP(-0.5*((($A59-($AB4+2))/0.9)^2)) +     EXP(-0.5*((($A59-($AB4+7))/1.1)^2)))    * MAX(EXP(-k_elim*MAX($A59-($AB4+1),0)),0.5),   (XR_factor_fed*($AC4/Poids)) *    (EXP(-0.5*((($A59-($AB4+2))/0.9)^2)) +     EXP(-0.5*((($A59-($AB4+6))/1.1)^2)))    * MAX(EXP(-k_elim*MAX($A59-($AB4+1),0)),0.58) ),0),IF(AND($AD4=TRUE,OR($AA4="Concerta",$AA4="OROS"),$A59&gt;=$AB4), MIN(OROS_factor*($AC4/Poids),22) / (1+EXP(-(($A59-($AB4+4.8))))) *  IF($A59&gt;($AB4+10), EXP(-k_elim*(($A59-($AB4+10)))), 1),0)))</f>
        <v>0</v>
      </c>
      <c r="H59" s="18">
        <f>IF($AA5="IR",IF(AND($AD5=TRUE,$AA5="IR",$A59&gt;=$AB5), (IR_factor*($AC5/Poids)) *  (EXP(-k_elim*($A59-$AB5)) - EXP(-3*($A59-$AB5)))  / (EXP(-k_elim*1.8)-EXP(-3*1.8)),0),IF($AA5="XR",IF(AND($AD5=TRUE,$AA5="XR",$A59&gt;=$AB5), IF($AE5="Jeun",   (XR_factor_fast*($AC5/Poids)) *    (EXP(-0.5*((($A59-($AB5+2))/0.9)^2)) +     EXP(-0.5*((($A59-($AB5+7))/1.1)^2)))    * MAX(EXP(-k_elim*MAX($A59-($AB5+1),0)),0.5),   (XR_factor_fed*($AC5/Poids)) *    (EXP(-0.5*((($A59-($AB5+2))/0.9)^2)) +     EXP(-0.5*((($A59-($AB5+6))/1.1)^2)))    * MAX(EXP(-k_elim*MAX($A59-($AB5+1),0)),0.58) ),0),IF(AND($AD5=TRUE,OR($AA5="Concerta",$AA5="OROS"),$A59&gt;=$AB5), MIN(OROS_factor*($AC5/Poids),22) / (1+EXP(-(($A59-($AB5+4.8))))) *  IF($A59&gt;($AB5+10), EXP(-k_elim*(($A59-($AB5+10)))), 1),0)))</f>
        <v>0</v>
      </c>
      <c r="I59" s="20">
        <f>IF($AA6="IR",IF(AND($AD6=TRUE,$AA6="IR",$A59&gt;=$AB6), (IR_factor*($AC6/Poids)) *  (EXP(-k_elim*($A59-$AB6)) - EXP(-3*($A59-$AB6)))  / (EXP(-k_elim*1.8)-EXP(-3*1.8)),0),IF($AA6="XR",IF(AND($AD6=TRUE,$AA6="XR",$A59&gt;=$AB6), IF($AE6="Jeun",   (XR_factor_fast*($AC6/Poids)) *    (EXP(-0.5*((($A59-($AB6+2))/0.9)^2)) +     EXP(-0.5*((($A59-($AB6+7))/1.1)^2)))    * MAX(EXP(-k_elim*MAX($A59-($AB6+1),0)),0.5),   (XR_factor_fed*($AC6/Poids)) *    (EXP(-0.5*((($A59-($AB6+2))/0.9)^2)) +     EXP(-0.5*((($A59-($AB6+6))/1.1)^2)))    * MAX(EXP(-k_elim*MAX($A59-($AB6+1),0)),0.58) ),0),IF(AND($AD6=TRUE,OR($AA6="Concerta",$AA6="OROS"),$A59&gt;=$AB6), MIN(OROS_factor*($AC6/Poids),22) / (1+EXP(-(($A59-($AB6+4.8))))) *  IF($A59&gt;($AB6+10), EXP(-k_elim*(($A59-($AB6+10)))), 1),0)))</f>
        <v>0</v>
      </c>
      <c r="J59" s="20">
        <f>IF($AA7="IR",IF(AND($AD7=TRUE,$AA7="IR",$A59&gt;=$AB7), (IR_factor*($AC7/Poids)) *  (EXP(-k_elim*($A59-$AB7)) - EXP(-3*($A59-$AB7)))  / (EXP(-k_elim*1.8)-EXP(-3*1.8)),0),IF($AA7="XR",IF(AND($AD7=TRUE,$AA7="XR",$A59&gt;=$AB7), IF($AE7="Jeun",   (XR_factor_fast*($AC7/Poids)) *    (EXP(-0.5*((($A59-($AB7+2))/0.9)^2)) +     EXP(-0.5*((($A59-($AB7+7))/1.1)^2)))    * MAX(EXP(-k_elim*MAX($A59-($AB7+1),0)),0.5),   (XR_factor_fed*($AC7/Poids)) *    (EXP(-0.5*((($A59-($AB7+2))/0.9)^2)) +     EXP(-0.5*((($A59-($AB7+6))/1.1)^2)))    * MAX(EXP(-k_elim*MAX($A59-($AB7+1),0)),0.58) ),0),IF(AND($AD7=TRUE,OR($AA7="Concerta",$AA7="OROS"),$A59&gt;=$AB7), MIN(OROS_factor*($AC7/Poids),22) / (1+EXP(-(($A59-($AB7+4.8))))) *  IF($A59&gt;($AB7+10), EXP(-k_elim*(($A59-($AB7+10)))), 1),0)))</f>
        <v>0</v>
      </c>
      <c r="K59" s="20">
        <f>IF($AA8="IR",IF(AND($AD8=TRUE,$AA8="IR",$A59&gt;=$AB8), (IR_factor*($AC8/Poids)) *  (EXP(-k_elim*($A59-$AB8)) - EXP(-3*($A59-$AB8)))  / (EXP(-k_elim*1.8)-EXP(-3*1.8)),0),IF($AA8="XR",IF(AND($AD8=TRUE,$AA8="XR",$A59&gt;=$AB8), IF($AE8="Jeun",   (XR_factor_fast*($AC8/Poids)) *    (EXP(-0.5*((($A59-($AB8+2))/0.9)^2)) +     EXP(-0.5*((($A59-($AB8+7))/1.1)^2)))    * MAX(EXP(-k_elim*MAX($A59-($AB8+1),0)),0.5),   (XR_factor_fed*($AC8/Poids)) *    (EXP(-0.5*((($A59-($AB8+2))/0.9)^2)) +     EXP(-0.5*((($A59-($AB8+6))/1.1)^2)))    * MAX(EXP(-k_elim*MAX($A59-($AB8+1),0)),0.58) ),0),IF(AND($AD8=TRUE,OR($AA8="Concerta",$AA8="OROS"),$A59&gt;=$AB8), MIN(OROS_factor*($AC8/Poids),22) / (1+EXP(-(($A59-($AB8+4.8))))) *  IF($A59&gt;($AB8+10), EXP(-k_elim*(($A59-($AB8+10)))), 1),0)))</f>
        <v>0</v>
      </c>
      <c r="L59" s="20">
        <f>IF($AA9="IR",IF(AND($AD9=TRUE,$AA9="IR",$A59&gt;=$AB9), (IR_factor*($AC9/Poids)) *  (EXP(-k_elim*($A59-$AB9)) - EXP(-3*($A59-$AB9)))  / (EXP(-k_elim*1.8)-EXP(-3*1.8)),0),IF($AA9="XR",IF(AND($AD9=TRUE,$AA9="XR",$A59&gt;=$AB9), IF($AE9="Jeun",   (XR_factor_fast*($AC9/Poids)) *    (EXP(-0.5*((($A59-($AB9+2))/0.9)^2)) +     EXP(-0.5*((($A59-($AB9+7))/1.1)^2)))    * MAX(EXP(-k_elim*MAX($A59-($AB9+1),0)),0.5),   (XR_factor_fed*($AC9/Poids)) *    (EXP(-0.5*((($A59-($AB9+2))/0.9)^2)) +     EXP(-0.5*((($A59-($AB9+6))/1.1)^2)))    * MAX(EXP(-k_elim*MAX($A59-($AB9+1),0)),0.58) ),0),IF(AND($AD9=TRUE,OR($AA9="Concerta",$AA9="OROS"),$A59&gt;=$AB9), MIN(OROS_factor*($AC9/Poids),22) / (1+EXP(-(($A59-($AB9+4.8))))) *  IF($A59&gt;($AB9+10), EXP(-k_elim*(($A59-($AB9+10)))), 1),0)))</f>
        <v>0</v>
      </c>
      <c r="M59" s="20">
        <f>IF($AA10="IR",IF(AND($AD10=TRUE,$AA10="IR",$A59&gt;=$AB10), (IR_factor*($AC10/Poids)) *  (EXP(-k_elim*($A59-$AB10)) - EXP(-3*($A59-$AB10)))  / (EXP(-k_elim*1.8)-EXP(-3*1.8)),0),IF($AA10="XR",IF(AND($AD10=TRUE,$AA10="XR",$A59&gt;=$AB10), IF($AE10="Jeun",   (XR_factor_fast*($AC10/Poids)) *    (EXP(-0.5*((($A59-($AB10+2))/0.9)^2)) +     EXP(-0.5*((($A59-($AB10+7))/1.1)^2)))    * MAX(EXP(-k_elim*MAX($A59-($AB10+1),0)),0.5),   (XR_factor_fed*($AC10/Poids)) *    (EXP(-0.5*((($A59-($AB10+2))/0.9)^2)) +     EXP(-0.5*((($A59-($AB10+6))/1.1)^2)))    * MAX(EXP(-k_elim*MAX($A59-($AB10+1),0)),0.58) ),0),IF(AND($AD10=TRUE,OR($AA10="Concerta",$AA10="OROS"),$A59&gt;=$AB10), MIN(OROS_factor*($AC10/Poids),22) / (1+EXP(-(($A59-($AB10+4.8))))) *  IF($A59&gt;($AB10+10), EXP(-k_elim*(($A59-($AB10+10)))), 1),0)))</f>
        <v>0</v>
      </c>
      <c r="N59" s="32">
        <f>IF($AA11="IR",IF(AND($AD11=TRUE,$AA11="IR",$A59&gt;=$AB11), (IR_factor*($AC11/Poids)) *  (EXP(-k_elim*($A59-$AB11)) - EXP(-3*($A59-$AB11)))  / (EXP(-k_elim*1.8)-EXP(-3*1.8)),0),IF($AA11="XR",IF(AND($AD11=TRUE,$AA11="XR",$A59&gt;=$AB11), IF($AE11="Jeun",   (XR_factor_fast*($AC11/Poids)) *    (EXP(-0.5*((($A59-($AB11+2))/0.9)^2)) +     EXP(-0.5*((($A59-($AB11+7))/1.1)^2)))    * MAX(EXP(-k_elim*MAX($A59-($AB11+1),0)),0.5),   (XR_factor_fed*($AC11/Poids)) *    (EXP(-0.5*((($A59-($AB11+2))/0.9)^2)) +     EXP(-0.5*((($A59-($AB11+6))/1.1)^2)))    * MAX(EXP(-k_elim*MAX($A59-($AB11+1),0)),0.58) ),0),IF(AND($AD11=TRUE,OR($AA11="Concerta",$AA11="OROS"),$A59&gt;=$AB11), MIN(OROS_factor*($AC11/Poids),22) / (1+EXP(-(($A59-($AB11+4.8))))) *  IF($A59&gt;($AB11+10), EXP(-k_elim*(($A59-($AB11+10)))), 1),0)))</f>
        <v>0</v>
      </c>
      <c r="O59" s="32">
        <f>IF($AA12="IR",IF(AND($AD12=TRUE,$AA12="IR",$A59&gt;=$AB12), (IR_factor*($AC12/Poids)) *  (EXP(-k_elim*($A59-$AB12)) - EXP(-3*($A59-$AB12)))  / (EXP(-k_elim*1.8)-EXP(-3*1.8)),0),IF($AA12="XR",IF(AND($AD12=TRUE,$AA12="XR",$A59&gt;=$AB12), IF($AE12="Jeun",   (XR_factor_fast*($AC12/Poids)) *    (EXP(-0.5*((($A59-($AB12+2))/0.9)^2)) +     EXP(-0.5*((($A59-($AB12+7))/1.1)^2)))    * MAX(EXP(-k_elim*MAX($A59-($AB12+1),0)),0.5),   (XR_factor_fed*($AC12/Poids)) *    (EXP(-0.5*((($A59-($AB12+2))/0.9)^2)) +     EXP(-0.5*((($A59-($AB12+6))/1.1)^2)))    * MAX(EXP(-k_elim*MAX($A59-($AB12+1),0)),0.58) ),0),IF(AND($AD12=TRUE,OR($AA12="Concerta",$AA12="OROS"),$A59&gt;=$AB12), MIN(OROS_factor*($AC12/Poids),22) / (1+EXP(-(($A59-($AB12+4.8))))) *  IF($A59&gt;($AB12+10), EXP(-k_elim*(($A59-($AB12+10)))), 1),0)))</f>
        <v>0</v>
      </c>
      <c r="P59" s="32">
        <f>IF($AA13="IR",IF(AND($AD13=TRUE,$AA13="IR",$A59&gt;=$AB13), (IR_factor*($AC13/Poids)) *  (EXP(-k_elim*($A59-$AB13)) - EXP(-3*($A59-$AB13)))  / (EXP(-k_elim*1.8)-EXP(-3*1.8)),0),IF($AA13="XR",IF(AND($AD13=TRUE,$AA13="XR",$A59&gt;=$AB13), IF($AE13="Jeun",   (XR_factor_fast*($AC13/Poids)) *    (EXP(-0.5*((($A59-($AB13+2))/0.9)^2)) +     EXP(-0.5*((($A59-($AB13+7))/1.1)^2)))    * MAX(EXP(-k_elim*MAX($A59-($AB13+1),0)),0.5),   (XR_factor_fed*($AC13/Poids)) *    (EXP(-0.5*((($A59-($AB13+2))/0.9)^2)) +     EXP(-0.5*((($A59-($AB13+6))/1.1)^2)))    * MAX(EXP(-k_elim*MAX($A59-($AB13+1),0)),0.58) ),0),IF(AND($AD13=TRUE,OR($AA13="Concerta",$AA13="OROS"),$A59&gt;=$AB13), MIN(OROS_factor*($AC13/Poids),22) / (1+EXP(-(($A59-($AB13+4.8))))) *  IF($A59&gt;($AB13+10), EXP(-k_elim*(($A59-($AB13+10)))), 1),0)))</f>
        <v>0</v>
      </c>
      <c r="AO59">
        <v>5</v>
      </c>
    </row>
    <row r="60" spans="1:41">
      <c r="A60" s="17">
        <v>8.8999999999999897</v>
      </c>
      <c r="B60" s="18">
        <f t="shared" si="0"/>
        <v>7.8177262564530734</v>
      </c>
      <c r="C60" s="20">
        <f t="shared" si="1"/>
        <v>0</v>
      </c>
      <c r="D60" s="32">
        <f t="shared" si="2"/>
        <v>0</v>
      </c>
      <c r="E60" s="18">
        <f>IF($AA2="IR",IF(AND($AD2=TRUE,$AA2="IR",$A60&gt;=$AB2), (IR_factor*($AC2/Poids)) *  (EXP(-k_elim*($A60-$AB2)) - EXP(-3*($A60-$AB2)))  / (EXP(-k_elim*1.8)-EXP(-3*1.8)),0),IF($AA2="XR",IF(AND($AD2=TRUE,$AA2="XR",$A60&gt;=$AB2), IF($AE2="Jeun",   (XR_factor_fast*($AC2/Poids)) *    (EXP(-0.5*((($A60-($AB2+2))/0.9)^2)) +     EXP(-0.5*((($A60-($AB2+7))/1.1)^2)))    * MAX(EXP(-k_elim*MAX($A60-($AB2+1),0)),0.5),   (XR_factor_fed*($AC2/Poids)) *    (EXP(-0.5*((($A60-($AB2+2))/0.9)^2)) +     EXP(-0.5*((($A60-($AB2+6))/1.1)^2)))    * MAX(EXP(-k_elim*MAX($A60-($AB2+1),0)),0.58) ),0),IF(AND($AD2=TRUE,OR($AA2="Concerta",$AA2="OROS"),$A60&gt;=$AB2), MIN(OROS_factor*($AC2/Poids),22) / (1+EXP(-(($A60-($AB2+4.8))))) *  IF($A60&gt;($AB2+10), EXP(-k_elim*(($A60-($AB2+10)))), 1),0)))</f>
        <v>7.8177262564530734</v>
      </c>
      <c r="F60" s="18">
        <f>IF($AA3="IR",IF(AND($AD3=TRUE,$AA3="IR",$A60&gt;=$AB3), (IR_factor*($AC3/Poids)) *  (EXP(-k_elim*($A60-$AB3)) - EXP(-3*($A60-$AB3)))  / (EXP(-k_elim*1.8)-EXP(-3*1.8)),0),IF($AA3="XR",IF(AND($AD3=TRUE,$AA3="XR",$A60&gt;=$AB3), IF($AE3="Jeun",   (XR_factor_fast*($AC3/Poids)) *    (EXP(-0.5*((($A60-($AB3+2))/0.9)^2)) +     EXP(-0.5*((($A60-($AB3+7))/1.1)^2)))    * MAX(EXP(-k_elim*MAX($A60-($AB3+1),0)),0.5),   (XR_factor_fed*($AC3/Poids)) *    (EXP(-0.5*((($A60-($AB3+2))/0.9)^2)) +     EXP(-0.5*((($A60-($AB3+6))/1.1)^2)))    * MAX(EXP(-k_elim*MAX($A60-($AB3+1),0)),0.58) ),0),IF(AND($AD3=TRUE,OR($AA3="Concerta",$AA3="OROS"),$A60&gt;=$AB3), MIN(OROS_factor*($AC3/Poids),22) / (1+EXP(-(($A60-($AB3+4.8))))) *  IF($A60&gt;($AB3+10), EXP(-k_elim*(($A60-($AB3+10)))), 1),0)))</f>
        <v>0</v>
      </c>
      <c r="G60" s="18">
        <f>IF($AA4="IR",IF(AND($AD4=TRUE,$AA4="IR",$A60&gt;=$AB4), (IR_factor*($AC4/Poids)) *  (EXP(-k_elim*($A60-$AB4)) - EXP(-3*($A60-$AB4)))  / (EXP(-k_elim*1.8)-EXP(-3*1.8)),0),IF($AA4="XR",IF(AND($AD4=TRUE,$AA4="XR",$A60&gt;=$AB4), IF($AE4="Jeun",   (XR_factor_fast*($AC4/Poids)) *    (EXP(-0.5*((($A60-($AB4+2))/0.9)^2)) +     EXP(-0.5*((($A60-($AB4+7))/1.1)^2)))    * MAX(EXP(-k_elim*MAX($A60-($AB4+1),0)),0.5),   (XR_factor_fed*($AC4/Poids)) *    (EXP(-0.5*((($A60-($AB4+2))/0.9)^2)) +     EXP(-0.5*((($A60-($AB4+6))/1.1)^2)))    * MAX(EXP(-k_elim*MAX($A60-($AB4+1),0)),0.58) ),0),IF(AND($AD4=TRUE,OR($AA4="Concerta",$AA4="OROS"),$A60&gt;=$AB4), MIN(OROS_factor*($AC4/Poids),22) / (1+EXP(-(($A60-($AB4+4.8))))) *  IF($A60&gt;($AB4+10), EXP(-k_elim*(($A60-($AB4+10)))), 1),0)))</f>
        <v>0</v>
      </c>
      <c r="H60" s="18">
        <f>IF($AA5="IR",IF(AND($AD5=TRUE,$AA5="IR",$A60&gt;=$AB5), (IR_factor*($AC5/Poids)) *  (EXP(-k_elim*($A60-$AB5)) - EXP(-3*($A60-$AB5)))  / (EXP(-k_elim*1.8)-EXP(-3*1.8)),0),IF($AA5="XR",IF(AND($AD5=TRUE,$AA5="XR",$A60&gt;=$AB5), IF($AE5="Jeun",   (XR_factor_fast*($AC5/Poids)) *    (EXP(-0.5*((($A60-($AB5+2))/0.9)^2)) +     EXP(-0.5*((($A60-($AB5+7))/1.1)^2)))    * MAX(EXP(-k_elim*MAX($A60-($AB5+1),0)),0.5),   (XR_factor_fed*($AC5/Poids)) *    (EXP(-0.5*((($A60-($AB5+2))/0.9)^2)) +     EXP(-0.5*((($A60-($AB5+6))/1.1)^2)))    * MAX(EXP(-k_elim*MAX($A60-($AB5+1),0)),0.58) ),0),IF(AND($AD5=TRUE,OR($AA5="Concerta",$AA5="OROS"),$A60&gt;=$AB5), MIN(OROS_factor*($AC5/Poids),22) / (1+EXP(-(($A60-($AB5+4.8))))) *  IF($A60&gt;($AB5+10), EXP(-k_elim*(($A60-($AB5+10)))), 1),0)))</f>
        <v>0</v>
      </c>
      <c r="I60" s="20">
        <f>IF($AA6="IR",IF(AND($AD6=TRUE,$AA6="IR",$A60&gt;=$AB6), (IR_factor*($AC6/Poids)) *  (EXP(-k_elim*($A60-$AB6)) - EXP(-3*($A60-$AB6)))  / (EXP(-k_elim*1.8)-EXP(-3*1.8)),0),IF($AA6="XR",IF(AND($AD6=TRUE,$AA6="XR",$A60&gt;=$AB6), IF($AE6="Jeun",   (XR_factor_fast*($AC6/Poids)) *    (EXP(-0.5*((($A60-($AB6+2))/0.9)^2)) +     EXP(-0.5*((($A60-($AB6+7))/1.1)^2)))    * MAX(EXP(-k_elim*MAX($A60-($AB6+1),0)),0.5),   (XR_factor_fed*($AC6/Poids)) *    (EXP(-0.5*((($A60-($AB6+2))/0.9)^2)) +     EXP(-0.5*((($A60-($AB6+6))/1.1)^2)))    * MAX(EXP(-k_elim*MAX($A60-($AB6+1),0)),0.58) ),0),IF(AND($AD6=TRUE,OR($AA6="Concerta",$AA6="OROS"),$A60&gt;=$AB6), MIN(OROS_factor*($AC6/Poids),22) / (1+EXP(-(($A60-($AB6+4.8))))) *  IF($A60&gt;($AB6+10), EXP(-k_elim*(($A60-($AB6+10)))), 1),0)))</f>
        <v>0</v>
      </c>
      <c r="J60" s="20">
        <f>IF($AA7="IR",IF(AND($AD7=TRUE,$AA7="IR",$A60&gt;=$AB7), (IR_factor*($AC7/Poids)) *  (EXP(-k_elim*($A60-$AB7)) - EXP(-3*($A60-$AB7)))  / (EXP(-k_elim*1.8)-EXP(-3*1.8)),0),IF($AA7="XR",IF(AND($AD7=TRUE,$AA7="XR",$A60&gt;=$AB7), IF($AE7="Jeun",   (XR_factor_fast*($AC7/Poids)) *    (EXP(-0.5*((($A60-($AB7+2))/0.9)^2)) +     EXP(-0.5*((($A60-($AB7+7))/1.1)^2)))    * MAX(EXP(-k_elim*MAX($A60-($AB7+1),0)),0.5),   (XR_factor_fed*($AC7/Poids)) *    (EXP(-0.5*((($A60-($AB7+2))/0.9)^2)) +     EXP(-0.5*((($A60-($AB7+6))/1.1)^2)))    * MAX(EXP(-k_elim*MAX($A60-($AB7+1),0)),0.58) ),0),IF(AND($AD7=TRUE,OR($AA7="Concerta",$AA7="OROS"),$A60&gt;=$AB7), MIN(OROS_factor*($AC7/Poids),22) / (1+EXP(-(($A60-($AB7+4.8))))) *  IF($A60&gt;($AB7+10), EXP(-k_elim*(($A60-($AB7+10)))), 1),0)))</f>
        <v>0</v>
      </c>
      <c r="K60" s="20">
        <f>IF($AA8="IR",IF(AND($AD8=TRUE,$AA8="IR",$A60&gt;=$AB8), (IR_factor*($AC8/Poids)) *  (EXP(-k_elim*($A60-$AB8)) - EXP(-3*($A60-$AB8)))  / (EXP(-k_elim*1.8)-EXP(-3*1.8)),0),IF($AA8="XR",IF(AND($AD8=TRUE,$AA8="XR",$A60&gt;=$AB8), IF($AE8="Jeun",   (XR_factor_fast*($AC8/Poids)) *    (EXP(-0.5*((($A60-($AB8+2))/0.9)^2)) +     EXP(-0.5*((($A60-($AB8+7))/1.1)^2)))    * MAX(EXP(-k_elim*MAX($A60-($AB8+1),0)),0.5),   (XR_factor_fed*($AC8/Poids)) *    (EXP(-0.5*((($A60-($AB8+2))/0.9)^2)) +     EXP(-0.5*((($A60-($AB8+6))/1.1)^2)))    * MAX(EXP(-k_elim*MAX($A60-($AB8+1),0)),0.58) ),0),IF(AND($AD8=TRUE,OR($AA8="Concerta",$AA8="OROS"),$A60&gt;=$AB8), MIN(OROS_factor*($AC8/Poids),22) / (1+EXP(-(($A60-($AB8+4.8))))) *  IF($A60&gt;($AB8+10), EXP(-k_elim*(($A60-($AB8+10)))), 1),0)))</f>
        <v>0</v>
      </c>
      <c r="L60" s="20">
        <f>IF($AA9="IR",IF(AND($AD9=TRUE,$AA9="IR",$A60&gt;=$AB9), (IR_factor*($AC9/Poids)) *  (EXP(-k_elim*($A60-$AB9)) - EXP(-3*($A60-$AB9)))  / (EXP(-k_elim*1.8)-EXP(-3*1.8)),0),IF($AA9="XR",IF(AND($AD9=TRUE,$AA9="XR",$A60&gt;=$AB9), IF($AE9="Jeun",   (XR_factor_fast*($AC9/Poids)) *    (EXP(-0.5*((($A60-($AB9+2))/0.9)^2)) +     EXP(-0.5*((($A60-($AB9+7))/1.1)^2)))    * MAX(EXP(-k_elim*MAX($A60-($AB9+1),0)),0.5),   (XR_factor_fed*($AC9/Poids)) *    (EXP(-0.5*((($A60-($AB9+2))/0.9)^2)) +     EXP(-0.5*((($A60-($AB9+6))/1.1)^2)))    * MAX(EXP(-k_elim*MAX($A60-($AB9+1),0)),0.58) ),0),IF(AND($AD9=TRUE,OR($AA9="Concerta",$AA9="OROS"),$A60&gt;=$AB9), MIN(OROS_factor*($AC9/Poids),22) / (1+EXP(-(($A60-($AB9+4.8))))) *  IF($A60&gt;($AB9+10), EXP(-k_elim*(($A60-($AB9+10)))), 1),0)))</f>
        <v>0</v>
      </c>
      <c r="M60" s="20">
        <f>IF($AA10="IR",IF(AND($AD10=TRUE,$AA10="IR",$A60&gt;=$AB10), (IR_factor*($AC10/Poids)) *  (EXP(-k_elim*($A60-$AB10)) - EXP(-3*($A60-$AB10)))  / (EXP(-k_elim*1.8)-EXP(-3*1.8)),0),IF($AA10="XR",IF(AND($AD10=TRUE,$AA10="XR",$A60&gt;=$AB10), IF($AE10="Jeun",   (XR_factor_fast*($AC10/Poids)) *    (EXP(-0.5*((($A60-($AB10+2))/0.9)^2)) +     EXP(-0.5*((($A60-($AB10+7))/1.1)^2)))    * MAX(EXP(-k_elim*MAX($A60-($AB10+1),0)),0.5),   (XR_factor_fed*($AC10/Poids)) *    (EXP(-0.5*((($A60-($AB10+2))/0.9)^2)) +     EXP(-0.5*((($A60-($AB10+6))/1.1)^2)))    * MAX(EXP(-k_elim*MAX($A60-($AB10+1),0)),0.58) ),0),IF(AND($AD10=TRUE,OR($AA10="Concerta",$AA10="OROS"),$A60&gt;=$AB10), MIN(OROS_factor*($AC10/Poids),22) / (1+EXP(-(($A60-($AB10+4.8))))) *  IF($A60&gt;($AB10+10), EXP(-k_elim*(($A60-($AB10+10)))), 1),0)))</f>
        <v>0</v>
      </c>
      <c r="N60" s="32">
        <f>IF($AA11="IR",IF(AND($AD11=TRUE,$AA11="IR",$A60&gt;=$AB11), (IR_factor*($AC11/Poids)) *  (EXP(-k_elim*($A60-$AB11)) - EXP(-3*($A60-$AB11)))  / (EXP(-k_elim*1.8)-EXP(-3*1.8)),0),IF($AA11="XR",IF(AND($AD11=TRUE,$AA11="XR",$A60&gt;=$AB11), IF($AE11="Jeun",   (XR_factor_fast*($AC11/Poids)) *    (EXP(-0.5*((($A60-($AB11+2))/0.9)^2)) +     EXP(-0.5*((($A60-($AB11+7))/1.1)^2)))    * MAX(EXP(-k_elim*MAX($A60-($AB11+1),0)),0.5),   (XR_factor_fed*($AC11/Poids)) *    (EXP(-0.5*((($A60-($AB11+2))/0.9)^2)) +     EXP(-0.5*((($A60-($AB11+6))/1.1)^2)))    * MAX(EXP(-k_elim*MAX($A60-($AB11+1),0)),0.58) ),0),IF(AND($AD11=TRUE,OR($AA11="Concerta",$AA11="OROS"),$A60&gt;=$AB11), MIN(OROS_factor*($AC11/Poids),22) / (1+EXP(-(($A60-($AB11+4.8))))) *  IF($A60&gt;($AB11+10), EXP(-k_elim*(($A60-($AB11+10)))), 1),0)))</f>
        <v>0</v>
      </c>
      <c r="O60" s="32">
        <f>IF($AA12="IR",IF(AND($AD12=TRUE,$AA12="IR",$A60&gt;=$AB12), (IR_factor*($AC12/Poids)) *  (EXP(-k_elim*($A60-$AB12)) - EXP(-3*($A60-$AB12)))  / (EXP(-k_elim*1.8)-EXP(-3*1.8)),0),IF($AA12="XR",IF(AND($AD12=TRUE,$AA12="XR",$A60&gt;=$AB12), IF($AE12="Jeun",   (XR_factor_fast*($AC12/Poids)) *    (EXP(-0.5*((($A60-($AB12+2))/0.9)^2)) +     EXP(-0.5*((($A60-($AB12+7))/1.1)^2)))    * MAX(EXP(-k_elim*MAX($A60-($AB12+1),0)),0.5),   (XR_factor_fed*($AC12/Poids)) *    (EXP(-0.5*((($A60-($AB12+2))/0.9)^2)) +     EXP(-0.5*((($A60-($AB12+6))/1.1)^2)))    * MAX(EXP(-k_elim*MAX($A60-($AB12+1),0)),0.58) ),0),IF(AND($AD12=TRUE,OR($AA12="Concerta",$AA12="OROS"),$A60&gt;=$AB12), MIN(OROS_factor*($AC12/Poids),22) / (1+EXP(-(($A60-($AB12+4.8))))) *  IF($A60&gt;($AB12+10), EXP(-k_elim*(($A60-($AB12+10)))), 1),0)))</f>
        <v>0</v>
      </c>
      <c r="P60" s="32">
        <f>IF($AA13="IR",IF(AND($AD13=TRUE,$AA13="IR",$A60&gt;=$AB13), (IR_factor*($AC13/Poids)) *  (EXP(-k_elim*($A60-$AB13)) - EXP(-3*($A60-$AB13)))  / (EXP(-k_elim*1.8)-EXP(-3*1.8)),0),IF($AA13="XR",IF(AND($AD13=TRUE,$AA13="XR",$A60&gt;=$AB13), IF($AE13="Jeun",   (XR_factor_fast*($AC13/Poids)) *    (EXP(-0.5*((($A60-($AB13+2))/0.9)^2)) +     EXP(-0.5*((($A60-($AB13+7))/1.1)^2)))    * MAX(EXP(-k_elim*MAX($A60-($AB13+1),0)),0.5),   (XR_factor_fed*($AC13/Poids)) *    (EXP(-0.5*((($A60-($AB13+2))/0.9)^2)) +     EXP(-0.5*((($A60-($AB13+6))/1.1)^2)))    * MAX(EXP(-k_elim*MAX($A60-($AB13+1),0)),0.58) ),0),IF(AND($AD13=TRUE,OR($AA13="Concerta",$AA13="OROS"),$A60&gt;=$AB13), MIN(OROS_factor*($AC13/Poids),22) / (1+EXP(-(($A60-($AB13+4.8))))) *  IF($A60&gt;($AB13+10), EXP(-k_elim*(($A60-($AB13+10)))), 1),0)))</f>
        <v>0</v>
      </c>
      <c r="AO60">
        <v>5</v>
      </c>
    </row>
    <row r="61" spans="1:41">
      <c r="A61" s="17">
        <v>8.9499999999999886</v>
      </c>
      <c r="B61" s="18">
        <f t="shared" si="0"/>
        <v>7.7269030947372848</v>
      </c>
      <c r="C61" s="20">
        <f t="shared" si="1"/>
        <v>0</v>
      </c>
      <c r="D61" s="32">
        <f t="shared" si="2"/>
        <v>0</v>
      </c>
      <c r="E61" s="18">
        <f>IF($AA2="IR",IF(AND($AD2=TRUE,$AA2="IR",$A61&gt;=$AB2), (IR_factor*($AC2/Poids)) *  (EXP(-k_elim*($A61-$AB2)) - EXP(-3*($A61-$AB2)))  / (EXP(-k_elim*1.8)-EXP(-3*1.8)),0),IF($AA2="XR",IF(AND($AD2=TRUE,$AA2="XR",$A61&gt;=$AB2), IF($AE2="Jeun",   (XR_factor_fast*($AC2/Poids)) *    (EXP(-0.5*((($A61-($AB2+2))/0.9)^2)) +     EXP(-0.5*((($A61-($AB2+7))/1.1)^2)))    * MAX(EXP(-k_elim*MAX($A61-($AB2+1),0)),0.5),   (XR_factor_fed*($AC2/Poids)) *    (EXP(-0.5*((($A61-($AB2+2))/0.9)^2)) +     EXP(-0.5*((($A61-($AB2+6))/1.1)^2)))    * MAX(EXP(-k_elim*MAX($A61-($AB2+1),0)),0.58) ),0),IF(AND($AD2=TRUE,OR($AA2="Concerta",$AA2="OROS"),$A61&gt;=$AB2), MIN(OROS_factor*($AC2/Poids),22) / (1+EXP(-(($A61-($AB2+4.8))))) *  IF($A61&gt;($AB2+10), EXP(-k_elim*(($A61-($AB2+10)))), 1),0)))</f>
        <v>7.7269030947372848</v>
      </c>
      <c r="F61" s="18">
        <f>IF($AA3="IR",IF(AND($AD3=TRUE,$AA3="IR",$A61&gt;=$AB3), (IR_factor*($AC3/Poids)) *  (EXP(-k_elim*($A61-$AB3)) - EXP(-3*($A61-$AB3)))  / (EXP(-k_elim*1.8)-EXP(-3*1.8)),0),IF($AA3="XR",IF(AND($AD3=TRUE,$AA3="XR",$A61&gt;=$AB3), IF($AE3="Jeun",   (XR_factor_fast*($AC3/Poids)) *    (EXP(-0.5*((($A61-($AB3+2))/0.9)^2)) +     EXP(-0.5*((($A61-($AB3+7))/1.1)^2)))    * MAX(EXP(-k_elim*MAX($A61-($AB3+1),0)),0.5),   (XR_factor_fed*($AC3/Poids)) *    (EXP(-0.5*((($A61-($AB3+2))/0.9)^2)) +     EXP(-0.5*((($A61-($AB3+6))/1.1)^2)))    * MAX(EXP(-k_elim*MAX($A61-($AB3+1),0)),0.58) ),0),IF(AND($AD3=TRUE,OR($AA3="Concerta",$AA3="OROS"),$A61&gt;=$AB3), MIN(OROS_factor*($AC3/Poids),22) / (1+EXP(-(($A61-($AB3+4.8))))) *  IF($A61&gt;($AB3+10), EXP(-k_elim*(($A61-($AB3+10)))), 1),0)))</f>
        <v>0</v>
      </c>
      <c r="G61" s="18">
        <f>IF($AA4="IR",IF(AND($AD4=TRUE,$AA4="IR",$A61&gt;=$AB4), (IR_factor*($AC4/Poids)) *  (EXP(-k_elim*($A61-$AB4)) - EXP(-3*($A61-$AB4)))  / (EXP(-k_elim*1.8)-EXP(-3*1.8)),0),IF($AA4="XR",IF(AND($AD4=TRUE,$AA4="XR",$A61&gt;=$AB4), IF($AE4="Jeun",   (XR_factor_fast*($AC4/Poids)) *    (EXP(-0.5*((($A61-($AB4+2))/0.9)^2)) +     EXP(-0.5*((($A61-($AB4+7))/1.1)^2)))    * MAX(EXP(-k_elim*MAX($A61-($AB4+1),0)),0.5),   (XR_factor_fed*($AC4/Poids)) *    (EXP(-0.5*((($A61-($AB4+2))/0.9)^2)) +     EXP(-0.5*((($A61-($AB4+6))/1.1)^2)))    * MAX(EXP(-k_elim*MAX($A61-($AB4+1),0)),0.58) ),0),IF(AND($AD4=TRUE,OR($AA4="Concerta",$AA4="OROS"),$A61&gt;=$AB4), MIN(OROS_factor*($AC4/Poids),22) / (1+EXP(-(($A61-($AB4+4.8))))) *  IF($A61&gt;($AB4+10), EXP(-k_elim*(($A61-($AB4+10)))), 1),0)))</f>
        <v>0</v>
      </c>
      <c r="H61" s="18">
        <f>IF($AA5="IR",IF(AND($AD5=TRUE,$AA5="IR",$A61&gt;=$AB5), (IR_factor*($AC5/Poids)) *  (EXP(-k_elim*($A61-$AB5)) - EXP(-3*($A61-$AB5)))  / (EXP(-k_elim*1.8)-EXP(-3*1.8)),0),IF($AA5="XR",IF(AND($AD5=TRUE,$AA5="XR",$A61&gt;=$AB5), IF($AE5="Jeun",   (XR_factor_fast*($AC5/Poids)) *    (EXP(-0.5*((($A61-($AB5+2))/0.9)^2)) +     EXP(-0.5*((($A61-($AB5+7))/1.1)^2)))    * MAX(EXP(-k_elim*MAX($A61-($AB5+1),0)),0.5),   (XR_factor_fed*($AC5/Poids)) *    (EXP(-0.5*((($A61-($AB5+2))/0.9)^2)) +     EXP(-0.5*((($A61-($AB5+6))/1.1)^2)))    * MAX(EXP(-k_elim*MAX($A61-($AB5+1),0)),0.58) ),0),IF(AND($AD5=TRUE,OR($AA5="Concerta",$AA5="OROS"),$A61&gt;=$AB5), MIN(OROS_factor*($AC5/Poids),22) / (1+EXP(-(($A61-($AB5+4.8))))) *  IF($A61&gt;($AB5+10), EXP(-k_elim*(($A61-($AB5+10)))), 1),0)))</f>
        <v>0</v>
      </c>
      <c r="I61" s="20">
        <f>IF($AA6="IR",IF(AND($AD6=TRUE,$AA6="IR",$A61&gt;=$AB6), (IR_factor*($AC6/Poids)) *  (EXP(-k_elim*($A61-$AB6)) - EXP(-3*($A61-$AB6)))  / (EXP(-k_elim*1.8)-EXP(-3*1.8)),0),IF($AA6="XR",IF(AND($AD6=TRUE,$AA6="XR",$A61&gt;=$AB6), IF($AE6="Jeun",   (XR_factor_fast*($AC6/Poids)) *    (EXP(-0.5*((($A61-($AB6+2))/0.9)^2)) +     EXP(-0.5*((($A61-($AB6+7))/1.1)^2)))    * MAX(EXP(-k_elim*MAX($A61-($AB6+1),0)),0.5),   (XR_factor_fed*($AC6/Poids)) *    (EXP(-0.5*((($A61-($AB6+2))/0.9)^2)) +     EXP(-0.5*((($A61-($AB6+6))/1.1)^2)))    * MAX(EXP(-k_elim*MAX($A61-($AB6+1),0)),0.58) ),0),IF(AND($AD6=TRUE,OR($AA6="Concerta",$AA6="OROS"),$A61&gt;=$AB6), MIN(OROS_factor*($AC6/Poids),22) / (1+EXP(-(($A61-($AB6+4.8))))) *  IF($A61&gt;($AB6+10), EXP(-k_elim*(($A61-($AB6+10)))), 1),0)))</f>
        <v>0</v>
      </c>
      <c r="J61" s="20">
        <f>IF($AA7="IR",IF(AND($AD7=TRUE,$AA7="IR",$A61&gt;=$AB7), (IR_factor*($AC7/Poids)) *  (EXP(-k_elim*($A61-$AB7)) - EXP(-3*($A61-$AB7)))  / (EXP(-k_elim*1.8)-EXP(-3*1.8)),0),IF($AA7="XR",IF(AND($AD7=TRUE,$AA7="XR",$A61&gt;=$AB7), IF($AE7="Jeun",   (XR_factor_fast*($AC7/Poids)) *    (EXP(-0.5*((($A61-($AB7+2))/0.9)^2)) +     EXP(-0.5*((($A61-($AB7+7))/1.1)^2)))    * MAX(EXP(-k_elim*MAX($A61-($AB7+1),0)),0.5),   (XR_factor_fed*($AC7/Poids)) *    (EXP(-0.5*((($A61-($AB7+2))/0.9)^2)) +     EXP(-0.5*((($A61-($AB7+6))/1.1)^2)))    * MAX(EXP(-k_elim*MAX($A61-($AB7+1),0)),0.58) ),0),IF(AND($AD7=TRUE,OR($AA7="Concerta",$AA7="OROS"),$A61&gt;=$AB7), MIN(OROS_factor*($AC7/Poids),22) / (1+EXP(-(($A61-($AB7+4.8))))) *  IF($A61&gt;($AB7+10), EXP(-k_elim*(($A61-($AB7+10)))), 1),0)))</f>
        <v>0</v>
      </c>
      <c r="K61" s="20">
        <f>IF($AA8="IR",IF(AND($AD8=TRUE,$AA8="IR",$A61&gt;=$AB8), (IR_factor*($AC8/Poids)) *  (EXP(-k_elim*($A61-$AB8)) - EXP(-3*($A61-$AB8)))  / (EXP(-k_elim*1.8)-EXP(-3*1.8)),0),IF($AA8="XR",IF(AND($AD8=TRUE,$AA8="XR",$A61&gt;=$AB8), IF($AE8="Jeun",   (XR_factor_fast*($AC8/Poids)) *    (EXP(-0.5*((($A61-($AB8+2))/0.9)^2)) +     EXP(-0.5*((($A61-($AB8+7))/1.1)^2)))    * MAX(EXP(-k_elim*MAX($A61-($AB8+1),0)),0.5),   (XR_factor_fed*($AC8/Poids)) *    (EXP(-0.5*((($A61-($AB8+2))/0.9)^2)) +     EXP(-0.5*((($A61-($AB8+6))/1.1)^2)))    * MAX(EXP(-k_elim*MAX($A61-($AB8+1),0)),0.58) ),0),IF(AND($AD8=TRUE,OR($AA8="Concerta",$AA8="OROS"),$A61&gt;=$AB8), MIN(OROS_factor*($AC8/Poids),22) / (1+EXP(-(($A61-($AB8+4.8))))) *  IF($A61&gt;($AB8+10), EXP(-k_elim*(($A61-($AB8+10)))), 1),0)))</f>
        <v>0</v>
      </c>
      <c r="L61" s="20">
        <f>IF($AA9="IR",IF(AND($AD9=TRUE,$AA9="IR",$A61&gt;=$AB9), (IR_factor*($AC9/Poids)) *  (EXP(-k_elim*($A61-$AB9)) - EXP(-3*($A61-$AB9)))  / (EXP(-k_elim*1.8)-EXP(-3*1.8)),0),IF($AA9="XR",IF(AND($AD9=TRUE,$AA9="XR",$A61&gt;=$AB9), IF($AE9="Jeun",   (XR_factor_fast*($AC9/Poids)) *    (EXP(-0.5*((($A61-($AB9+2))/0.9)^2)) +     EXP(-0.5*((($A61-($AB9+7))/1.1)^2)))    * MAX(EXP(-k_elim*MAX($A61-($AB9+1),0)),0.5),   (XR_factor_fed*($AC9/Poids)) *    (EXP(-0.5*((($A61-($AB9+2))/0.9)^2)) +     EXP(-0.5*((($A61-($AB9+6))/1.1)^2)))    * MAX(EXP(-k_elim*MAX($A61-($AB9+1),0)),0.58) ),0),IF(AND($AD9=TRUE,OR($AA9="Concerta",$AA9="OROS"),$A61&gt;=$AB9), MIN(OROS_factor*($AC9/Poids),22) / (1+EXP(-(($A61-($AB9+4.8))))) *  IF($A61&gt;($AB9+10), EXP(-k_elim*(($A61-($AB9+10)))), 1),0)))</f>
        <v>0</v>
      </c>
      <c r="M61" s="20">
        <f>IF($AA10="IR",IF(AND($AD10=TRUE,$AA10="IR",$A61&gt;=$AB10), (IR_factor*($AC10/Poids)) *  (EXP(-k_elim*($A61-$AB10)) - EXP(-3*($A61-$AB10)))  / (EXP(-k_elim*1.8)-EXP(-3*1.8)),0),IF($AA10="XR",IF(AND($AD10=TRUE,$AA10="XR",$A61&gt;=$AB10), IF($AE10="Jeun",   (XR_factor_fast*($AC10/Poids)) *    (EXP(-0.5*((($A61-($AB10+2))/0.9)^2)) +     EXP(-0.5*((($A61-($AB10+7))/1.1)^2)))    * MAX(EXP(-k_elim*MAX($A61-($AB10+1),0)),0.5),   (XR_factor_fed*($AC10/Poids)) *    (EXP(-0.5*((($A61-($AB10+2))/0.9)^2)) +     EXP(-0.5*((($A61-($AB10+6))/1.1)^2)))    * MAX(EXP(-k_elim*MAX($A61-($AB10+1),0)),0.58) ),0),IF(AND($AD10=TRUE,OR($AA10="Concerta",$AA10="OROS"),$A61&gt;=$AB10), MIN(OROS_factor*($AC10/Poids),22) / (1+EXP(-(($A61-($AB10+4.8))))) *  IF($A61&gt;($AB10+10), EXP(-k_elim*(($A61-($AB10+10)))), 1),0)))</f>
        <v>0</v>
      </c>
      <c r="N61" s="32">
        <f>IF($AA11="IR",IF(AND($AD11=TRUE,$AA11="IR",$A61&gt;=$AB11), (IR_factor*($AC11/Poids)) *  (EXP(-k_elim*($A61-$AB11)) - EXP(-3*($A61-$AB11)))  / (EXP(-k_elim*1.8)-EXP(-3*1.8)),0),IF($AA11="XR",IF(AND($AD11=TRUE,$AA11="XR",$A61&gt;=$AB11), IF($AE11="Jeun",   (XR_factor_fast*($AC11/Poids)) *    (EXP(-0.5*((($A61-($AB11+2))/0.9)^2)) +     EXP(-0.5*((($A61-($AB11+7))/1.1)^2)))    * MAX(EXP(-k_elim*MAX($A61-($AB11+1),0)),0.5),   (XR_factor_fed*($AC11/Poids)) *    (EXP(-0.5*((($A61-($AB11+2))/0.9)^2)) +     EXP(-0.5*((($A61-($AB11+6))/1.1)^2)))    * MAX(EXP(-k_elim*MAX($A61-($AB11+1),0)),0.58) ),0),IF(AND($AD11=TRUE,OR($AA11="Concerta",$AA11="OROS"),$A61&gt;=$AB11), MIN(OROS_factor*($AC11/Poids),22) / (1+EXP(-(($A61-($AB11+4.8))))) *  IF($A61&gt;($AB11+10), EXP(-k_elim*(($A61-($AB11+10)))), 1),0)))</f>
        <v>0</v>
      </c>
      <c r="O61" s="32">
        <f>IF($AA12="IR",IF(AND($AD12=TRUE,$AA12="IR",$A61&gt;=$AB12), (IR_factor*($AC12/Poids)) *  (EXP(-k_elim*($A61-$AB12)) - EXP(-3*($A61-$AB12)))  / (EXP(-k_elim*1.8)-EXP(-3*1.8)),0),IF($AA12="XR",IF(AND($AD12=TRUE,$AA12="XR",$A61&gt;=$AB12), IF($AE12="Jeun",   (XR_factor_fast*($AC12/Poids)) *    (EXP(-0.5*((($A61-($AB12+2))/0.9)^2)) +     EXP(-0.5*((($A61-($AB12+7))/1.1)^2)))    * MAX(EXP(-k_elim*MAX($A61-($AB12+1),0)),0.5),   (XR_factor_fed*($AC12/Poids)) *    (EXP(-0.5*((($A61-($AB12+2))/0.9)^2)) +     EXP(-0.5*((($A61-($AB12+6))/1.1)^2)))    * MAX(EXP(-k_elim*MAX($A61-($AB12+1),0)),0.58) ),0),IF(AND($AD12=TRUE,OR($AA12="Concerta",$AA12="OROS"),$A61&gt;=$AB12), MIN(OROS_factor*($AC12/Poids),22) / (1+EXP(-(($A61-($AB12+4.8))))) *  IF($A61&gt;($AB12+10), EXP(-k_elim*(($A61-($AB12+10)))), 1),0)))</f>
        <v>0</v>
      </c>
      <c r="P61" s="32">
        <f>IF($AA13="IR",IF(AND($AD13=TRUE,$AA13="IR",$A61&gt;=$AB13), (IR_factor*($AC13/Poids)) *  (EXP(-k_elim*($A61-$AB13)) - EXP(-3*($A61-$AB13)))  / (EXP(-k_elim*1.8)-EXP(-3*1.8)),0),IF($AA13="XR",IF(AND($AD13=TRUE,$AA13="XR",$A61&gt;=$AB13), IF($AE13="Jeun",   (XR_factor_fast*($AC13/Poids)) *    (EXP(-0.5*((($A61-($AB13+2))/0.9)^2)) +     EXP(-0.5*((($A61-($AB13+7))/1.1)^2)))    * MAX(EXP(-k_elim*MAX($A61-($AB13+1),0)),0.5),   (XR_factor_fed*($AC13/Poids)) *    (EXP(-0.5*((($A61-($AB13+2))/0.9)^2)) +     EXP(-0.5*((($A61-($AB13+6))/1.1)^2)))    * MAX(EXP(-k_elim*MAX($A61-($AB13+1),0)),0.58) ),0),IF(AND($AD13=TRUE,OR($AA13="Concerta",$AA13="OROS"),$A61&gt;=$AB13), MIN(OROS_factor*($AC13/Poids),22) / (1+EXP(-(($A61-($AB13+4.8))))) *  IF($A61&gt;($AB13+10), EXP(-k_elim*(($A61-($AB13+10)))), 1),0)))</f>
        <v>0</v>
      </c>
      <c r="AO61">
        <v>5</v>
      </c>
    </row>
    <row r="62" spans="1:41">
      <c r="A62" s="17">
        <v>8.9999999999999893</v>
      </c>
      <c r="B62" s="18">
        <f t="shared" si="0"/>
        <v>7.6364526149530132</v>
      </c>
      <c r="C62" s="20">
        <f t="shared" si="1"/>
        <v>0</v>
      </c>
      <c r="D62" s="32">
        <f t="shared" si="2"/>
        <v>0</v>
      </c>
      <c r="E62" s="18">
        <f>IF($AA2="IR",IF(AND($AD2=TRUE,$AA2="IR",$A62&gt;=$AB2), (IR_factor*($AC2/Poids)) *  (EXP(-k_elim*($A62-$AB2)) - EXP(-3*($A62-$AB2)))  / (EXP(-k_elim*1.8)-EXP(-3*1.8)),0),IF($AA2="XR",IF(AND($AD2=TRUE,$AA2="XR",$A62&gt;=$AB2), IF($AE2="Jeun",   (XR_factor_fast*($AC2/Poids)) *    (EXP(-0.5*((($A62-($AB2+2))/0.9)^2)) +     EXP(-0.5*((($A62-($AB2+7))/1.1)^2)))    * MAX(EXP(-k_elim*MAX($A62-($AB2+1),0)),0.5),   (XR_factor_fed*($AC2/Poids)) *    (EXP(-0.5*((($A62-($AB2+2))/0.9)^2)) +     EXP(-0.5*((($A62-($AB2+6))/1.1)^2)))    * MAX(EXP(-k_elim*MAX($A62-($AB2+1),0)),0.58) ),0),IF(AND($AD2=TRUE,OR($AA2="Concerta",$AA2="OROS"),$A62&gt;=$AB2), MIN(OROS_factor*($AC2/Poids),22) / (1+EXP(-(($A62-($AB2+4.8))))) *  IF($A62&gt;($AB2+10), EXP(-k_elim*(($A62-($AB2+10)))), 1),0)))</f>
        <v>7.6364526149530132</v>
      </c>
      <c r="F62" s="18">
        <f>IF($AA3="IR",IF(AND($AD3=TRUE,$AA3="IR",$A62&gt;=$AB3), (IR_factor*($AC3/Poids)) *  (EXP(-k_elim*($A62-$AB3)) - EXP(-3*($A62-$AB3)))  / (EXP(-k_elim*1.8)-EXP(-3*1.8)),0),IF($AA3="XR",IF(AND($AD3=TRUE,$AA3="XR",$A62&gt;=$AB3), IF($AE3="Jeun",   (XR_factor_fast*($AC3/Poids)) *    (EXP(-0.5*((($A62-($AB3+2))/0.9)^2)) +     EXP(-0.5*((($A62-($AB3+7))/1.1)^2)))    * MAX(EXP(-k_elim*MAX($A62-($AB3+1),0)),0.5),   (XR_factor_fed*($AC3/Poids)) *    (EXP(-0.5*((($A62-($AB3+2))/0.9)^2)) +     EXP(-0.5*((($A62-($AB3+6))/1.1)^2)))    * MAX(EXP(-k_elim*MAX($A62-($AB3+1),0)),0.58) ),0),IF(AND($AD3=TRUE,OR($AA3="Concerta",$AA3="OROS"),$A62&gt;=$AB3), MIN(OROS_factor*($AC3/Poids),22) / (1+EXP(-(($A62-($AB3+4.8))))) *  IF($A62&gt;($AB3+10), EXP(-k_elim*(($A62-($AB3+10)))), 1),0)))</f>
        <v>0</v>
      </c>
      <c r="G62" s="18">
        <f>IF($AA4="IR",IF(AND($AD4=TRUE,$AA4="IR",$A62&gt;=$AB4), (IR_factor*($AC4/Poids)) *  (EXP(-k_elim*($A62-$AB4)) - EXP(-3*($A62-$AB4)))  / (EXP(-k_elim*1.8)-EXP(-3*1.8)),0),IF($AA4="XR",IF(AND($AD4=TRUE,$AA4="XR",$A62&gt;=$AB4), IF($AE4="Jeun",   (XR_factor_fast*($AC4/Poids)) *    (EXP(-0.5*((($A62-($AB4+2))/0.9)^2)) +     EXP(-0.5*((($A62-($AB4+7))/1.1)^2)))    * MAX(EXP(-k_elim*MAX($A62-($AB4+1),0)),0.5),   (XR_factor_fed*($AC4/Poids)) *    (EXP(-0.5*((($A62-($AB4+2))/0.9)^2)) +     EXP(-0.5*((($A62-($AB4+6))/1.1)^2)))    * MAX(EXP(-k_elim*MAX($A62-($AB4+1),0)),0.58) ),0),IF(AND($AD4=TRUE,OR($AA4="Concerta",$AA4="OROS"),$A62&gt;=$AB4), MIN(OROS_factor*($AC4/Poids),22) / (1+EXP(-(($A62-($AB4+4.8))))) *  IF($A62&gt;($AB4+10), EXP(-k_elim*(($A62-($AB4+10)))), 1),0)))</f>
        <v>0</v>
      </c>
      <c r="H62" s="18">
        <f>IF($AA5="IR",IF(AND($AD5=TRUE,$AA5="IR",$A62&gt;=$AB5), (IR_factor*($AC5/Poids)) *  (EXP(-k_elim*($A62-$AB5)) - EXP(-3*($A62-$AB5)))  / (EXP(-k_elim*1.8)-EXP(-3*1.8)),0),IF($AA5="XR",IF(AND($AD5=TRUE,$AA5="XR",$A62&gt;=$AB5), IF($AE5="Jeun",   (XR_factor_fast*($AC5/Poids)) *    (EXP(-0.5*((($A62-($AB5+2))/0.9)^2)) +     EXP(-0.5*((($A62-($AB5+7))/1.1)^2)))    * MAX(EXP(-k_elim*MAX($A62-($AB5+1),0)),0.5),   (XR_factor_fed*($AC5/Poids)) *    (EXP(-0.5*((($A62-($AB5+2))/0.9)^2)) +     EXP(-0.5*((($A62-($AB5+6))/1.1)^2)))    * MAX(EXP(-k_elim*MAX($A62-($AB5+1),0)),0.58) ),0),IF(AND($AD5=TRUE,OR($AA5="Concerta",$AA5="OROS"),$A62&gt;=$AB5), MIN(OROS_factor*($AC5/Poids),22) / (1+EXP(-(($A62-($AB5+4.8))))) *  IF($A62&gt;($AB5+10), EXP(-k_elim*(($A62-($AB5+10)))), 1),0)))</f>
        <v>0</v>
      </c>
      <c r="I62" s="20">
        <f>IF($AA6="IR",IF(AND($AD6=TRUE,$AA6="IR",$A62&gt;=$AB6), (IR_factor*($AC6/Poids)) *  (EXP(-k_elim*($A62-$AB6)) - EXP(-3*($A62-$AB6)))  / (EXP(-k_elim*1.8)-EXP(-3*1.8)),0),IF($AA6="XR",IF(AND($AD6=TRUE,$AA6="XR",$A62&gt;=$AB6), IF($AE6="Jeun",   (XR_factor_fast*($AC6/Poids)) *    (EXP(-0.5*((($A62-($AB6+2))/0.9)^2)) +     EXP(-0.5*((($A62-($AB6+7))/1.1)^2)))    * MAX(EXP(-k_elim*MAX($A62-($AB6+1),0)),0.5),   (XR_factor_fed*($AC6/Poids)) *    (EXP(-0.5*((($A62-($AB6+2))/0.9)^2)) +     EXP(-0.5*((($A62-($AB6+6))/1.1)^2)))    * MAX(EXP(-k_elim*MAX($A62-($AB6+1),0)),0.58) ),0),IF(AND($AD6=TRUE,OR($AA6="Concerta",$AA6="OROS"),$A62&gt;=$AB6), MIN(OROS_factor*($AC6/Poids),22) / (1+EXP(-(($A62-($AB6+4.8))))) *  IF($A62&gt;($AB6+10), EXP(-k_elim*(($A62-($AB6+10)))), 1),0)))</f>
        <v>0</v>
      </c>
      <c r="J62" s="20">
        <f>IF($AA7="IR",IF(AND($AD7=TRUE,$AA7="IR",$A62&gt;=$AB7), (IR_factor*($AC7/Poids)) *  (EXP(-k_elim*($A62-$AB7)) - EXP(-3*($A62-$AB7)))  / (EXP(-k_elim*1.8)-EXP(-3*1.8)),0),IF($AA7="XR",IF(AND($AD7=TRUE,$AA7="XR",$A62&gt;=$AB7), IF($AE7="Jeun",   (XR_factor_fast*($AC7/Poids)) *    (EXP(-0.5*((($A62-($AB7+2))/0.9)^2)) +     EXP(-0.5*((($A62-($AB7+7))/1.1)^2)))    * MAX(EXP(-k_elim*MAX($A62-($AB7+1),0)),0.5),   (XR_factor_fed*($AC7/Poids)) *    (EXP(-0.5*((($A62-($AB7+2))/0.9)^2)) +     EXP(-0.5*((($A62-($AB7+6))/1.1)^2)))    * MAX(EXP(-k_elim*MAX($A62-($AB7+1),0)),0.58) ),0),IF(AND($AD7=TRUE,OR($AA7="Concerta",$AA7="OROS"),$A62&gt;=$AB7), MIN(OROS_factor*($AC7/Poids),22) / (1+EXP(-(($A62-($AB7+4.8))))) *  IF($A62&gt;($AB7+10), EXP(-k_elim*(($A62-($AB7+10)))), 1),0)))</f>
        <v>0</v>
      </c>
      <c r="K62" s="20">
        <f>IF($AA8="IR",IF(AND($AD8=TRUE,$AA8="IR",$A62&gt;=$AB8), (IR_factor*($AC8/Poids)) *  (EXP(-k_elim*($A62-$AB8)) - EXP(-3*($A62-$AB8)))  / (EXP(-k_elim*1.8)-EXP(-3*1.8)),0),IF($AA8="XR",IF(AND($AD8=TRUE,$AA8="XR",$A62&gt;=$AB8), IF($AE8="Jeun",   (XR_factor_fast*($AC8/Poids)) *    (EXP(-0.5*((($A62-($AB8+2))/0.9)^2)) +     EXP(-0.5*((($A62-($AB8+7))/1.1)^2)))    * MAX(EXP(-k_elim*MAX($A62-($AB8+1),0)),0.5),   (XR_factor_fed*($AC8/Poids)) *    (EXP(-0.5*((($A62-($AB8+2))/0.9)^2)) +     EXP(-0.5*((($A62-($AB8+6))/1.1)^2)))    * MAX(EXP(-k_elim*MAX($A62-($AB8+1),0)),0.58) ),0),IF(AND($AD8=TRUE,OR($AA8="Concerta",$AA8="OROS"),$A62&gt;=$AB8), MIN(OROS_factor*($AC8/Poids),22) / (1+EXP(-(($A62-($AB8+4.8))))) *  IF($A62&gt;($AB8+10), EXP(-k_elim*(($A62-($AB8+10)))), 1),0)))</f>
        <v>0</v>
      </c>
      <c r="L62" s="20">
        <f>IF($AA9="IR",IF(AND($AD9=TRUE,$AA9="IR",$A62&gt;=$AB9), (IR_factor*($AC9/Poids)) *  (EXP(-k_elim*($A62-$AB9)) - EXP(-3*($A62-$AB9)))  / (EXP(-k_elim*1.8)-EXP(-3*1.8)),0),IF($AA9="XR",IF(AND($AD9=TRUE,$AA9="XR",$A62&gt;=$AB9), IF($AE9="Jeun",   (XR_factor_fast*($AC9/Poids)) *    (EXP(-0.5*((($A62-($AB9+2))/0.9)^2)) +     EXP(-0.5*((($A62-($AB9+7))/1.1)^2)))    * MAX(EXP(-k_elim*MAX($A62-($AB9+1),0)),0.5),   (XR_factor_fed*($AC9/Poids)) *    (EXP(-0.5*((($A62-($AB9+2))/0.9)^2)) +     EXP(-0.5*((($A62-($AB9+6))/1.1)^2)))    * MAX(EXP(-k_elim*MAX($A62-($AB9+1),0)),0.58) ),0),IF(AND($AD9=TRUE,OR($AA9="Concerta",$AA9="OROS"),$A62&gt;=$AB9), MIN(OROS_factor*($AC9/Poids),22) / (1+EXP(-(($A62-($AB9+4.8))))) *  IF($A62&gt;($AB9+10), EXP(-k_elim*(($A62-($AB9+10)))), 1),0)))</f>
        <v>0</v>
      </c>
      <c r="M62" s="20">
        <f>IF($AA10="IR",IF(AND($AD10=TRUE,$AA10="IR",$A62&gt;=$AB10), (IR_factor*($AC10/Poids)) *  (EXP(-k_elim*($A62-$AB10)) - EXP(-3*($A62-$AB10)))  / (EXP(-k_elim*1.8)-EXP(-3*1.8)),0),IF($AA10="XR",IF(AND($AD10=TRUE,$AA10="XR",$A62&gt;=$AB10), IF($AE10="Jeun",   (XR_factor_fast*($AC10/Poids)) *    (EXP(-0.5*((($A62-($AB10+2))/0.9)^2)) +     EXP(-0.5*((($A62-($AB10+7))/1.1)^2)))    * MAX(EXP(-k_elim*MAX($A62-($AB10+1),0)),0.5),   (XR_factor_fed*($AC10/Poids)) *    (EXP(-0.5*((($A62-($AB10+2))/0.9)^2)) +     EXP(-0.5*((($A62-($AB10+6))/1.1)^2)))    * MAX(EXP(-k_elim*MAX($A62-($AB10+1),0)),0.58) ),0),IF(AND($AD10=TRUE,OR($AA10="Concerta",$AA10="OROS"),$A62&gt;=$AB10), MIN(OROS_factor*($AC10/Poids),22) / (1+EXP(-(($A62-($AB10+4.8))))) *  IF($A62&gt;($AB10+10), EXP(-k_elim*(($A62-($AB10+10)))), 1),0)))</f>
        <v>0</v>
      </c>
      <c r="N62" s="32">
        <f>IF($AA11="IR",IF(AND($AD11=TRUE,$AA11="IR",$A62&gt;=$AB11), (IR_factor*($AC11/Poids)) *  (EXP(-k_elim*($A62-$AB11)) - EXP(-3*($A62-$AB11)))  / (EXP(-k_elim*1.8)-EXP(-3*1.8)),0),IF($AA11="XR",IF(AND($AD11=TRUE,$AA11="XR",$A62&gt;=$AB11), IF($AE11="Jeun",   (XR_factor_fast*($AC11/Poids)) *    (EXP(-0.5*((($A62-($AB11+2))/0.9)^2)) +     EXP(-0.5*((($A62-($AB11+7))/1.1)^2)))    * MAX(EXP(-k_elim*MAX($A62-($AB11+1),0)),0.5),   (XR_factor_fed*($AC11/Poids)) *    (EXP(-0.5*((($A62-($AB11+2))/0.9)^2)) +     EXP(-0.5*((($A62-($AB11+6))/1.1)^2)))    * MAX(EXP(-k_elim*MAX($A62-($AB11+1),0)),0.58) ),0),IF(AND($AD11=TRUE,OR($AA11="Concerta",$AA11="OROS"),$A62&gt;=$AB11), MIN(OROS_factor*($AC11/Poids),22) / (1+EXP(-(($A62-($AB11+4.8))))) *  IF($A62&gt;($AB11+10), EXP(-k_elim*(($A62-($AB11+10)))), 1),0)))</f>
        <v>0</v>
      </c>
      <c r="O62" s="32">
        <f>IF($AA12="IR",IF(AND($AD12=TRUE,$AA12="IR",$A62&gt;=$AB12), (IR_factor*($AC12/Poids)) *  (EXP(-k_elim*($A62-$AB12)) - EXP(-3*($A62-$AB12)))  / (EXP(-k_elim*1.8)-EXP(-3*1.8)),0),IF($AA12="XR",IF(AND($AD12=TRUE,$AA12="XR",$A62&gt;=$AB12), IF($AE12="Jeun",   (XR_factor_fast*($AC12/Poids)) *    (EXP(-0.5*((($A62-($AB12+2))/0.9)^2)) +     EXP(-0.5*((($A62-($AB12+7))/1.1)^2)))    * MAX(EXP(-k_elim*MAX($A62-($AB12+1),0)),0.5),   (XR_factor_fed*($AC12/Poids)) *    (EXP(-0.5*((($A62-($AB12+2))/0.9)^2)) +     EXP(-0.5*((($A62-($AB12+6))/1.1)^2)))    * MAX(EXP(-k_elim*MAX($A62-($AB12+1),0)),0.58) ),0),IF(AND($AD12=TRUE,OR($AA12="Concerta",$AA12="OROS"),$A62&gt;=$AB12), MIN(OROS_factor*($AC12/Poids),22) / (1+EXP(-(($A62-($AB12+4.8))))) *  IF($A62&gt;($AB12+10), EXP(-k_elim*(($A62-($AB12+10)))), 1),0)))</f>
        <v>0</v>
      </c>
      <c r="P62" s="32">
        <f>IF($AA13="IR",IF(AND($AD13=TRUE,$AA13="IR",$A62&gt;=$AB13), (IR_factor*($AC13/Poids)) *  (EXP(-k_elim*($A62-$AB13)) - EXP(-3*($A62-$AB13)))  / (EXP(-k_elim*1.8)-EXP(-3*1.8)),0),IF($AA13="XR",IF(AND($AD13=TRUE,$AA13="XR",$A62&gt;=$AB13), IF($AE13="Jeun",   (XR_factor_fast*($AC13/Poids)) *    (EXP(-0.5*((($A62-($AB13+2))/0.9)^2)) +     EXP(-0.5*((($A62-($AB13+7))/1.1)^2)))    * MAX(EXP(-k_elim*MAX($A62-($AB13+1),0)),0.5),   (XR_factor_fed*($AC13/Poids)) *    (EXP(-0.5*((($A62-($AB13+2))/0.9)^2)) +     EXP(-0.5*((($A62-($AB13+6))/1.1)^2)))    * MAX(EXP(-k_elim*MAX($A62-($AB13+1),0)),0.58) ),0),IF(AND($AD13=TRUE,OR($AA13="Concerta",$AA13="OROS"),$A62&gt;=$AB13), MIN(OROS_factor*($AC13/Poids),22) / (1+EXP(-(($A62-($AB13+4.8))))) *  IF($A62&gt;($AB13+10), EXP(-k_elim*(($A62-($AB13+10)))), 1),0)))</f>
        <v>0</v>
      </c>
      <c r="AO62">
        <v>5</v>
      </c>
    </row>
    <row r="63" spans="1:41">
      <c r="A63" s="17">
        <v>9.0499999999999901</v>
      </c>
      <c r="B63" s="18">
        <f t="shared" si="0"/>
        <v>7.546473944537043</v>
      </c>
      <c r="C63" s="20">
        <f t="shared" si="1"/>
        <v>0</v>
      </c>
      <c r="D63" s="32">
        <f t="shared" si="2"/>
        <v>0</v>
      </c>
      <c r="E63" s="18">
        <f>IF($AA2="IR",IF(AND($AD2=TRUE,$AA2="IR",$A63&gt;=$AB2), (IR_factor*($AC2/Poids)) *  (EXP(-k_elim*($A63-$AB2)) - EXP(-3*($A63-$AB2)))  / (EXP(-k_elim*1.8)-EXP(-3*1.8)),0),IF($AA2="XR",IF(AND($AD2=TRUE,$AA2="XR",$A63&gt;=$AB2), IF($AE2="Jeun",   (XR_factor_fast*($AC2/Poids)) *    (EXP(-0.5*((($A63-($AB2+2))/0.9)^2)) +     EXP(-0.5*((($A63-($AB2+7))/1.1)^2)))    * MAX(EXP(-k_elim*MAX($A63-($AB2+1),0)),0.5),   (XR_factor_fed*($AC2/Poids)) *    (EXP(-0.5*((($A63-($AB2+2))/0.9)^2)) +     EXP(-0.5*((($A63-($AB2+6))/1.1)^2)))    * MAX(EXP(-k_elim*MAX($A63-($AB2+1),0)),0.58) ),0),IF(AND($AD2=TRUE,OR($AA2="Concerta",$AA2="OROS"),$A63&gt;=$AB2), MIN(OROS_factor*($AC2/Poids),22) / (1+EXP(-(($A63-($AB2+4.8))))) *  IF($A63&gt;($AB2+10), EXP(-k_elim*(($A63-($AB2+10)))), 1),0)))</f>
        <v>7.546473944537043</v>
      </c>
      <c r="F63" s="18">
        <f>IF($AA3="IR",IF(AND($AD3=TRUE,$AA3="IR",$A63&gt;=$AB3), (IR_factor*($AC3/Poids)) *  (EXP(-k_elim*($A63-$AB3)) - EXP(-3*($A63-$AB3)))  / (EXP(-k_elim*1.8)-EXP(-3*1.8)),0),IF($AA3="XR",IF(AND($AD3=TRUE,$AA3="XR",$A63&gt;=$AB3), IF($AE3="Jeun",   (XR_factor_fast*($AC3/Poids)) *    (EXP(-0.5*((($A63-($AB3+2))/0.9)^2)) +     EXP(-0.5*((($A63-($AB3+7))/1.1)^2)))    * MAX(EXP(-k_elim*MAX($A63-($AB3+1),0)),0.5),   (XR_factor_fed*($AC3/Poids)) *    (EXP(-0.5*((($A63-($AB3+2))/0.9)^2)) +     EXP(-0.5*((($A63-($AB3+6))/1.1)^2)))    * MAX(EXP(-k_elim*MAX($A63-($AB3+1),0)),0.58) ),0),IF(AND($AD3=TRUE,OR($AA3="Concerta",$AA3="OROS"),$A63&gt;=$AB3), MIN(OROS_factor*($AC3/Poids),22) / (1+EXP(-(($A63-($AB3+4.8))))) *  IF($A63&gt;($AB3+10), EXP(-k_elim*(($A63-($AB3+10)))), 1),0)))</f>
        <v>0</v>
      </c>
      <c r="G63" s="18">
        <f>IF($AA4="IR",IF(AND($AD4=TRUE,$AA4="IR",$A63&gt;=$AB4), (IR_factor*($AC4/Poids)) *  (EXP(-k_elim*($A63-$AB4)) - EXP(-3*($A63-$AB4)))  / (EXP(-k_elim*1.8)-EXP(-3*1.8)),0),IF($AA4="XR",IF(AND($AD4=TRUE,$AA4="XR",$A63&gt;=$AB4), IF($AE4="Jeun",   (XR_factor_fast*($AC4/Poids)) *    (EXP(-0.5*((($A63-($AB4+2))/0.9)^2)) +     EXP(-0.5*((($A63-($AB4+7))/1.1)^2)))    * MAX(EXP(-k_elim*MAX($A63-($AB4+1),0)),0.5),   (XR_factor_fed*($AC4/Poids)) *    (EXP(-0.5*((($A63-($AB4+2))/0.9)^2)) +     EXP(-0.5*((($A63-($AB4+6))/1.1)^2)))    * MAX(EXP(-k_elim*MAX($A63-($AB4+1),0)),0.58) ),0),IF(AND($AD4=TRUE,OR($AA4="Concerta",$AA4="OROS"),$A63&gt;=$AB4), MIN(OROS_factor*($AC4/Poids),22) / (1+EXP(-(($A63-($AB4+4.8))))) *  IF($A63&gt;($AB4+10), EXP(-k_elim*(($A63-($AB4+10)))), 1),0)))</f>
        <v>0</v>
      </c>
      <c r="H63" s="18">
        <f>IF($AA5="IR",IF(AND($AD5=TRUE,$AA5="IR",$A63&gt;=$AB5), (IR_factor*($AC5/Poids)) *  (EXP(-k_elim*($A63-$AB5)) - EXP(-3*($A63-$AB5)))  / (EXP(-k_elim*1.8)-EXP(-3*1.8)),0),IF($AA5="XR",IF(AND($AD5=TRUE,$AA5="XR",$A63&gt;=$AB5), IF($AE5="Jeun",   (XR_factor_fast*($AC5/Poids)) *    (EXP(-0.5*((($A63-($AB5+2))/0.9)^2)) +     EXP(-0.5*((($A63-($AB5+7))/1.1)^2)))    * MAX(EXP(-k_elim*MAX($A63-($AB5+1),0)),0.5),   (XR_factor_fed*($AC5/Poids)) *    (EXP(-0.5*((($A63-($AB5+2))/0.9)^2)) +     EXP(-0.5*((($A63-($AB5+6))/1.1)^2)))    * MAX(EXP(-k_elim*MAX($A63-($AB5+1),0)),0.58) ),0),IF(AND($AD5=TRUE,OR($AA5="Concerta",$AA5="OROS"),$A63&gt;=$AB5), MIN(OROS_factor*($AC5/Poids),22) / (1+EXP(-(($A63-($AB5+4.8))))) *  IF($A63&gt;($AB5+10), EXP(-k_elim*(($A63-($AB5+10)))), 1),0)))</f>
        <v>0</v>
      </c>
      <c r="I63" s="20">
        <f>IF($AA6="IR",IF(AND($AD6=TRUE,$AA6="IR",$A63&gt;=$AB6), (IR_factor*($AC6/Poids)) *  (EXP(-k_elim*($A63-$AB6)) - EXP(-3*($A63-$AB6)))  / (EXP(-k_elim*1.8)-EXP(-3*1.8)),0),IF($AA6="XR",IF(AND($AD6=TRUE,$AA6="XR",$A63&gt;=$AB6), IF($AE6="Jeun",   (XR_factor_fast*($AC6/Poids)) *    (EXP(-0.5*((($A63-($AB6+2))/0.9)^2)) +     EXP(-0.5*((($A63-($AB6+7))/1.1)^2)))    * MAX(EXP(-k_elim*MAX($A63-($AB6+1),0)),0.5),   (XR_factor_fed*($AC6/Poids)) *    (EXP(-0.5*((($A63-($AB6+2))/0.9)^2)) +     EXP(-0.5*((($A63-($AB6+6))/1.1)^2)))    * MAX(EXP(-k_elim*MAX($A63-($AB6+1),0)),0.58) ),0),IF(AND($AD6=TRUE,OR($AA6="Concerta",$AA6="OROS"),$A63&gt;=$AB6), MIN(OROS_factor*($AC6/Poids),22) / (1+EXP(-(($A63-($AB6+4.8))))) *  IF($A63&gt;($AB6+10), EXP(-k_elim*(($A63-($AB6+10)))), 1),0)))</f>
        <v>0</v>
      </c>
      <c r="J63" s="20">
        <f>IF($AA7="IR",IF(AND($AD7=TRUE,$AA7="IR",$A63&gt;=$AB7), (IR_factor*($AC7/Poids)) *  (EXP(-k_elim*($A63-$AB7)) - EXP(-3*($A63-$AB7)))  / (EXP(-k_elim*1.8)-EXP(-3*1.8)),0),IF($AA7="XR",IF(AND($AD7=TRUE,$AA7="XR",$A63&gt;=$AB7), IF($AE7="Jeun",   (XR_factor_fast*($AC7/Poids)) *    (EXP(-0.5*((($A63-($AB7+2))/0.9)^2)) +     EXP(-0.5*((($A63-($AB7+7))/1.1)^2)))    * MAX(EXP(-k_elim*MAX($A63-($AB7+1),0)),0.5),   (XR_factor_fed*($AC7/Poids)) *    (EXP(-0.5*((($A63-($AB7+2))/0.9)^2)) +     EXP(-0.5*((($A63-($AB7+6))/1.1)^2)))    * MAX(EXP(-k_elim*MAX($A63-($AB7+1),0)),0.58) ),0),IF(AND($AD7=TRUE,OR($AA7="Concerta",$AA7="OROS"),$A63&gt;=$AB7), MIN(OROS_factor*($AC7/Poids),22) / (1+EXP(-(($A63-($AB7+4.8))))) *  IF($A63&gt;($AB7+10), EXP(-k_elim*(($A63-($AB7+10)))), 1),0)))</f>
        <v>0</v>
      </c>
      <c r="K63" s="20">
        <f>IF($AA8="IR",IF(AND($AD8=TRUE,$AA8="IR",$A63&gt;=$AB8), (IR_factor*($AC8/Poids)) *  (EXP(-k_elim*($A63-$AB8)) - EXP(-3*($A63-$AB8)))  / (EXP(-k_elim*1.8)-EXP(-3*1.8)),0),IF($AA8="XR",IF(AND($AD8=TRUE,$AA8="XR",$A63&gt;=$AB8), IF($AE8="Jeun",   (XR_factor_fast*($AC8/Poids)) *    (EXP(-0.5*((($A63-($AB8+2))/0.9)^2)) +     EXP(-0.5*((($A63-($AB8+7))/1.1)^2)))    * MAX(EXP(-k_elim*MAX($A63-($AB8+1),0)),0.5),   (XR_factor_fed*($AC8/Poids)) *    (EXP(-0.5*((($A63-($AB8+2))/0.9)^2)) +     EXP(-0.5*((($A63-($AB8+6))/1.1)^2)))    * MAX(EXP(-k_elim*MAX($A63-($AB8+1),0)),0.58) ),0),IF(AND($AD8=TRUE,OR($AA8="Concerta",$AA8="OROS"),$A63&gt;=$AB8), MIN(OROS_factor*($AC8/Poids),22) / (1+EXP(-(($A63-($AB8+4.8))))) *  IF($A63&gt;($AB8+10), EXP(-k_elim*(($A63-($AB8+10)))), 1),0)))</f>
        <v>0</v>
      </c>
      <c r="L63" s="20">
        <f>IF($AA9="IR",IF(AND($AD9=TRUE,$AA9="IR",$A63&gt;=$AB9), (IR_factor*($AC9/Poids)) *  (EXP(-k_elim*($A63-$AB9)) - EXP(-3*($A63-$AB9)))  / (EXP(-k_elim*1.8)-EXP(-3*1.8)),0),IF($AA9="XR",IF(AND($AD9=TRUE,$AA9="XR",$A63&gt;=$AB9), IF($AE9="Jeun",   (XR_factor_fast*($AC9/Poids)) *    (EXP(-0.5*((($A63-($AB9+2))/0.9)^2)) +     EXP(-0.5*((($A63-($AB9+7))/1.1)^2)))    * MAX(EXP(-k_elim*MAX($A63-($AB9+1),0)),0.5),   (XR_factor_fed*($AC9/Poids)) *    (EXP(-0.5*((($A63-($AB9+2))/0.9)^2)) +     EXP(-0.5*((($A63-($AB9+6))/1.1)^2)))    * MAX(EXP(-k_elim*MAX($A63-($AB9+1),0)),0.58) ),0),IF(AND($AD9=TRUE,OR($AA9="Concerta",$AA9="OROS"),$A63&gt;=$AB9), MIN(OROS_factor*($AC9/Poids),22) / (1+EXP(-(($A63-($AB9+4.8))))) *  IF($A63&gt;($AB9+10), EXP(-k_elim*(($A63-($AB9+10)))), 1),0)))</f>
        <v>0</v>
      </c>
      <c r="M63" s="20">
        <f>IF($AA10="IR",IF(AND($AD10=TRUE,$AA10="IR",$A63&gt;=$AB10), (IR_factor*($AC10/Poids)) *  (EXP(-k_elim*($A63-$AB10)) - EXP(-3*($A63-$AB10)))  / (EXP(-k_elim*1.8)-EXP(-3*1.8)),0),IF($AA10="XR",IF(AND($AD10=TRUE,$AA10="XR",$A63&gt;=$AB10), IF($AE10="Jeun",   (XR_factor_fast*($AC10/Poids)) *    (EXP(-0.5*((($A63-($AB10+2))/0.9)^2)) +     EXP(-0.5*((($A63-($AB10+7))/1.1)^2)))    * MAX(EXP(-k_elim*MAX($A63-($AB10+1),0)),0.5),   (XR_factor_fed*($AC10/Poids)) *    (EXP(-0.5*((($A63-($AB10+2))/0.9)^2)) +     EXP(-0.5*((($A63-($AB10+6))/1.1)^2)))    * MAX(EXP(-k_elim*MAX($A63-($AB10+1),0)),0.58) ),0),IF(AND($AD10=TRUE,OR($AA10="Concerta",$AA10="OROS"),$A63&gt;=$AB10), MIN(OROS_factor*($AC10/Poids),22) / (1+EXP(-(($A63-($AB10+4.8))))) *  IF($A63&gt;($AB10+10), EXP(-k_elim*(($A63-($AB10+10)))), 1),0)))</f>
        <v>0</v>
      </c>
      <c r="N63" s="32">
        <f>IF($AA11="IR",IF(AND($AD11=TRUE,$AA11="IR",$A63&gt;=$AB11), (IR_factor*($AC11/Poids)) *  (EXP(-k_elim*($A63-$AB11)) - EXP(-3*($A63-$AB11)))  / (EXP(-k_elim*1.8)-EXP(-3*1.8)),0),IF($AA11="XR",IF(AND($AD11=TRUE,$AA11="XR",$A63&gt;=$AB11), IF($AE11="Jeun",   (XR_factor_fast*($AC11/Poids)) *    (EXP(-0.5*((($A63-($AB11+2))/0.9)^2)) +     EXP(-0.5*((($A63-($AB11+7))/1.1)^2)))    * MAX(EXP(-k_elim*MAX($A63-($AB11+1),0)),0.5),   (XR_factor_fed*($AC11/Poids)) *    (EXP(-0.5*((($A63-($AB11+2))/0.9)^2)) +     EXP(-0.5*((($A63-($AB11+6))/1.1)^2)))    * MAX(EXP(-k_elim*MAX($A63-($AB11+1),0)),0.58) ),0),IF(AND($AD11=TRUE,OR($AA11="Concerta",$AA11="OROS"),$A63&gt;=$AB11), MIN(OROS_factor*($AC11/Poids),22) / (1+EXP(-(($A63-($AB11+4.8))))) *  IF($A63&gt;($AB11+10), EXP(-k_elim*(($A63-($AB11+10)))), 1),0)))</f>
        <v>0</v>
      </c>
      <c r="O63" s="32">
        <f>IF($AA12="IR",IF(AND($AD12=TRUE,$AA12="IR",$A63&gt;=$AB12), (IR_factor*($AC12/Poids)) *  (EXP(-k_elim*($A63-$AB12)) - EXP(-3*($A63-$AB12)))  / (EXP(-k_elim*1.8)-EXP(-3*1.8)),0),IF($AA12="XR",IF(AND($AD12=TRUE,$AA12="XR",$A63&gt;=$AB12), IF($AE12="Jeun",   (XR_factor_fast*($AC12/Poids)) *    (EXP(-0.5*((($A63-($AB12+2))/0.9)^2)) +     EXP(-0.5*((($A63-($AB12+7))/1.1)^2)))    * MAX(EXP(-k_elim*MAX($A63-($AB12+1),0)),0.5),   (XR_factor_fed*($AC12/Poids)) *    (EXP(-0.5*((($A63-($AB12+2))/0.9)^2)) +     EXP(-0.5*((($A63-($AB12+6))/1.1)^2)))    * MAX(EXP(-k_elim*MAX($A63-($AB12+1),0)),0.58) ),0),IF(AND($AD12=TRUE,OR($AA12="Concerta",$AA12="OROS"),$A63&gt;=$AB12), MIN(OROS_factor*($AC12/Poids),22) / (1+EXP(-(($A63-($AB12+4.8))))) *  IF($A63&gt;($AB12+10), EXP(-k_elim*(($A63-($AB12+10)))), 1),0)))</f>
        <v>0</v>
      </c>
      <c r="P63" s="32">
        <f>IF($AA13="IR",IF(AND($AD13=TRUE,$AA13="IR",$A63&gt;=$AB13), (IR_factor*($AC13/Poids)) *  (EXP(-k_elim*($A63-$AB13)) - EXP(-3*($A63-$AB13)))  / (EXP(-k_elim*1.8)-EXP(-3*1.8)),0),IF($AA13="XR",IF(AND($AD13=TRUE,$AA13="XR",$A63&gt;=$AB13), IF($AE13="Jeun",   (XR_factor_fast*($AC13/Poids)) *    (EXP(-0.5*((($A63-($AB13+2))/0.9)^2)) +     EXP(-0.5*((($A63-($AB13+7))/1.1)^2)))    * MAX(EXP(-k_elim*MAX($A63-($AB13+1),0)),0.5),   (XR_factor_fed*($AC13/Poids)) *    (EXP(-0.5*((($A63-($AB13+2))/0.9)^2)) +     EXP(-0.5*((($A63-($AB13+6))/1.1)^2)))    * MAX(EXP(-k_elim*MAX($A63-($AB13+1),0)),0.58) ),0),IF(AND($AD13=TRUE,OR($AA13="Concerta",$AA13="OROS"),$A63&gt;=$AB13), MIN(OROS_factor*($AC13/Poids),22) / (1+EXP(-(($A63-($AB13+4.8))))) *  IF($A63&gt;($AB13+10), EXP(-k_elim*(($A63-($AB13+10)))), 1),0)))</f>
        <v>0</v>
      </c>
      <c r="AO63">
        <v>5</v>
      </c>
    </row>
    <row r="64" spans="1:41">
      <c r="A64" s="17">
        <v>9.099999999999989</v>
      </c>
      <c r="B64" s="18">
        <f t="shared" si="0"/>
        <v>7.4570505452820361</v>
      </c>
      <c r="C64" s="20">
        <f t="shared" si="1"/>
        <v>0</v>
      </c>
      <c r="D64" s="32">
        <f t="shared" si="2"/>
        <v>0</v>
      </c>
      <c r="E64" s="18">
        <f>IF($AA2="IR",IF(AND($AD2=TRUE,$AA2="IR",$A64&gt;=$AB2), (IR_factor*($AC2/Poids)) *  (EXP(-k_elim*($A64-$AB2)) - EXP(-3*($A64-$AB2)))  / (EXP(-k_elim*1.8)-EXP(-3*1.8)),0),IF($AA2="XR",IF(AND($AD2=TRUE,$AA2="XR",$A64&gt;=$AB2), IF($AE2="Jeun",   (XR_factor_fast*($AC2/Poids)) *    (EXP(-0.5*((($A64-($AB2+2))/0.9)^2)) +     EXP(-0.5*((($A64-($AB2+7))/1.1)^2)))    * MAX(EXP(-k_elim*MAX($A64-($AB2+1),0)),0.5),   (XR_factor_fed*($AC2/Poids)) *    (EXP(-0.5*((($A64-($AB2+2))/0.9)^2)) +     EXP(-0.5*((($A64-($AB2+6))/1.1)^2)))    * MAX(EXP(-k_elim*MAX($A64-($AB2+1),0)),0.58) ),0),IF(AND($AD2=TRUE,OR($AA2="Concerta",$AA2="OROS"),$A64&gt;=$AB2), MIN(OROS_factor*($AC2/Poids),22) / (1+EXP(-(($A64-($AB2+4.8))))) *  IF($A64&gt;($AB2+10), EXP(-k_elim*(($A64-($AB2+10)))), 1),0)))</f>
        <v>7.4570505452820361</v>
      </c>
      <c r="F64" s="18">
        <f>IF($AA3="IR",IF(AND($AD3=TRUE,$AA3="IR",$A64&gt;=$AB3), (IR_factor*($AC3/Poids)) *  (EXP(-k_elim*($A64-$AB3)) - EXP(-3*($A64-$AB3)))  / (EXP(-k_elim*1.8)-EXP(-3*1.8)),0),IF($AA3="XR",IF(AND($AD3=TRUE,$AA3="XR",$A64&gt;=$AB3), IF($AE3="Jeun",   (XR_factor_fast*($AC3/Poids)) *    (EXP(-0.5*((($A64-($AB3+2))/0.9)^2)) +     EXP(-0.5*((($A64-($AB3+7))/1.1)^2)))    * MAX(EXP(-k_elim*MAX($A64-($AB3+1),0)),0.5),   (XR_factor_fed*($AC3/Poids)) *    (EXP(-0.5*((($A64-($AB3+2))/0.9)^2)) +     EXP(-0.5*((($A64-($AB3+6))/1.1)^2)))    * MAX(EXP(-k_elim*MAX($A64-($AB3+1),0)),0.58) ),0),IF(AND($AD3=TRUE,OR($AA3="Concerta",$AA3="OROS"),$A64&gt;=$AB3), MIN(OROS_factor*($AC3/Poids),22) / (1+EXP(-(($A64-($AB3+4.8))))) *  IF($A64&gt;($AB3+10), EXP(-k_elim*(($A64-($AB3+10)))), 1),0)))</f>
        <v>0</v>
      </c>
      <c r="G64" s="18">
        <f>IF($AA4="IR",IF(AND($AD4=TRUE,$AA4="IR",$A64&gt;=$AB4), (IR_factor*($AC4/Poids)) *  (EXP(-k_elim*($A64-$AB4)) - EXP(-3*($A64-$AB4)))  / (EXP(-k_elim*1.8)-EXP(-3*1.8)),0),IF($AA4="XR",IF(AND($AD4=TRUE,$AA4="XR",$A64&gt;=$AB4), IF($AE4="Jeun",   (XR_factor_fast*($AC4/Poids)) *    (EXP(-0.5*((($A64-($AB4+2))/0.9)^2)) +     EXP(-0.5*((($A64-($AB4+7))/1.1)^2)))    * MAX(EXP(-k_elim*MAX($A64-($AB4+1),0)),0.5),   (XR_factor_fed*($AC4/Poids)) *    (EXP(-0.5*((($A64-($AB4+2))/0.9)^2)) +     EXP(-0.5*((($A64-($AB4+6))/1.1)^2)))    * MAX(EXP(-k_elim*MAX($A64-($AB4+1),0)),0.58) ),0),IF(AND($AD4=TRUE,OR($AA4="Concerta",$AA4="OROS"),$A64&gt;=$AB4), MIN(OROS_factor*($AC4/Poids),22) / (1+EXP(-(($A64-($AB4+4.8))))) *  IF($A64&gt;($AB4+10), EXP(-k_elim*(($A64-($AB4+10)))), 1),0)))</f>
        <v>0</v>
      </c>
      <c r="H64" s="18">
        <f>IF($AA5="IR",IF(AND($AD5=TRUE,$AA5="IR",$A64&gt;=$AB5), (IR_factor*($AC5/Poids)) *  (EXP(-k_elim*($A64-$AB5)) - EXP(-3*($A64-$AB5)))  / (EXP(-k_elim*1.8)-EXP(-3*1.8)),0),IF($AA5="XR",IF(AND($AD5=TRUE,$AA5="XR",$A64&gt;=$AB5), IF($AE5="Jeun",   (XR_factor_fast*($AC5/Poids)) *    (EXP(-0.5*((($A64-($AB5+2))/0.9)^2)) +     EXP(-0.5*((($A64-($AB5+7))/1.1)^2)))    * MAX(EXP(-k_elim*MAX($A64-($AB5+1),0)),0.5),   (XR_factor_fed*($AC5/Poids)) *    (EXP(-0.5*((($A64-($AB5+2))/0.9)^2)) +     EXP(-0.5*((($A64-($AB5+6))/1.1)^2)))    * MAX(EXP(-k_elim*MAX($A64-($AB5+1),0)),0.58) ),0),IF(AND($AD5=TRUE,OR($AA5="Concerta",$AA5="OROS"),$A64&gt;=$AB5), MIN(OROS_factor*($AC5/Poids),22) / (1+EXP(-(($A64-($AB5+4.8))))) *  IF($A64&gt;($AB5+10), EXP(-k_elim*(($A64-($AB5+10)))), 1),0)))</f>
        <v>0</v>
      </c>
      <c r="I64" s="20">
        <f>IF($AA6="IR",IF(AND($AD6=TRUE,$AA6="IR",$A64&gt;=$AB6), (IR_factor*($AC6/Poids)) *  (EXP(-k_elim*($A64-$AB6)) - EXP(-3*($A64-$AB6)))  / (EXP(-k_elim*1.8)-EXP(-3*1.8)),0),IF($AA6="XR",IF(AND($AD6=TRUE,$AA6="XR",$A64&gt;=$AB6), IF($AE6="Jeun",   (XR_factor_fast*($AC6/Poids)) *    (EXP(-0.5*((($A64-($AB6+2))/0.9)^2)) +     EXP(-0.5*((($A64-($AB6+7))/1.1)^2)))    * MAX(EXP(-k_elim*MAX($A64-($AB6+1),0)),0.5),   (XR_factor_fed*($AC6/Poids)) *    (EXP(-0.5*((($A64-($AB6+2))/0.9)^2)) +     EXP(-0.5*((($A64-($AB6+6))/1.1)^2)))    * MAX(EXP(-k_elim*MAX($A64-($AB6+1),0)),0.58) ),0),IF(AND($AD6=TRUE,OR($AA6="Concerta",$AA6="OROS"),$A64&gt;=$AB6), MIN(OROS_factor*($AC6/Poids),22) / (1+EXP(-(($A64-($AB6+4.8))))) *  IF($A64&gt;($AB6+10), EXP(-k_elim*(($A64-($AB6+10)))), 1),0)))</f>
        <v>0</v>
      </c>
      <c r="J64" s="20">
        <f>IF($AA7="IR",IF(AND($AD7=TRUE,$AA7="IR",$A64&gt;=$AB7), (IR_factor*($AC7/Poids)) *  (EXP(-k_elim*($A64-$AB7)) - EXP(-3*($A64-$AB7)))  / (EXP(-k_elim*1.8)-EXP(-3*1.8)),0),IF($AA7="XR",IF(AND($AD7=TRUE,$AA7="XR",$A64&gt;=$AB7), IF($AE7="Jeun",   (XR_factor_fast*($AC7/Poids)) *    (EXP(-0.5*((($A64-($AB7+2))/0.9)^2)) +     EXP(-0.5*((($A64-($AB7+7))/1.1)^2)))    * MAX(EXP(-k_elim*MAX($A64-($AB7+1),0)),0.5),   (XR_factor_fed*($AC7/Poids)) *    (EXP(-0.5*((($A64-($AB7+2))/0.9)^2)) +     EXP(-0.5*((($A64-($AB7+6))/1.1)^2)))    * MAX(EXP(-k_elim*MAX($A64-($AB7+1),0)),0.58) ),0),IF(AND($AD7=TRUE,OR($AA7="Concerta",$AA7="OROS"),$A64&gt;=$AB7), MIN(OROS_factor*($AC7/Poids),22) / (1+EXP(-(($A64-($AB7+4.8))))) *  IF($A64&gt;($AB7+10), EXP(-k_elim*(($A64-($AB7+10)))), 1),0)))</f>
        <v>0</v>
      </c>
      <c r="K64" s="20">
        <f>IF($AA8="IR",IF(AND($AD8=TRUE,$AA8="IR",$A64&gt;=$AB8), (IR_factor*($AC8/Poids)) *  (EXP(-k_elim*($A64-$AB8)) - EXP(-3*($A64-$AB8)))  / (EXP(-k_elim*1.8)-EXP(-3*1.8)),0),IF($AA8="XR",IF(AND($AD8=TRUE,$AA8="XR",$A64&gt;=$AB8), IF($AE8="Jeun",   (XR_factor_fast*($AC8/Poids)) *    (EXP(-0.5*((($A64-($AB8+2))/0.9)^2)) +     EXP(-0.5*((($A64-($AB8+7))/1.1)^2)))    * MAX(EXP(-k_elim*MAX($A64-($AB8+1),0)),0.5),   (XR_factor_fed*($AC8/Poids)) *    (EXP(-0.5*((($A64-($AB8+2))/0.9)^2)) +     EXP(-0.5*((($A64-($AB8+6))/1.1)^2)))    * MAX(EXP(-k_elim*MAX($A64-($AB8+1),0)),0.58) ),0),IF(AND($AD8=TRUE,OR($AA8="Concerta",$AA8="OROS"),$A64&gt;=$AB8), MIN(OROS_factor*($AC8/Poids),22) / (1+EXP(-(($A64-($AB8+4.8))))) *  IF($A64&gt;($AB8+10), EXP(-k_elim*(($A64-($AB8+10)))), 1),0)))</f>
        <v>0</v>
      </c>
      <c r="L64" s="20">
        <f>IF($AA9="IR",IF(AND($AD9=TRUE,$AA9="IR",$A64&gt;=$AB9), (IR_factor*($AC9/Poids)) *  (EXP(-k_elim*($A64-$AB9)) - EXP(-3*($A64-$AB9)))  / (EXP(-k_elim*1.8)-EXP(-3*1.8)),0),IF($AA9="XR",IF(AND($AD9=TRUE,$AA9="XR",$A64&gt;=$AB9), IF($AE9="Jeun",   (XR_factor_fast*($AC9/Poids)) *    (EXP(-0.5*((($A64-($AB9+2))/0.9)^2)) +     EXP(-0.5*((($A64-($AB9+7))/1.1)^2)))    * MAX(EXP(-k_elim*MAX($A64-($AB9+1),0)),0.5),   (XR_factor_fed*($AC9/Poids)) *    (EXP(-0.5*((($A64-($AB9+2))/0.9)^2)) +     EXP(-0.5*((($A64-($AB9+6))/1.1)^2)))    * MAX(EXP(-k_elim*MAX($A64-($AB9+1),0)),0.58) ),0),IF(AND($AD9=TRUE,OR($AA9="Concerta",$AA9="OROS"),$A64&gt;=$AB9), MIN(OROS_factor*($AC9/Poids),22) / (1+EXP(-(($A64-($AB9+4.8))))) *  IF($A64&gt;($AB9+10), EXP(-k_elim*(($A64-($AB9+10)))), 1),0)))</f>
        <v>0</v>
      </c>
      <c r="M64" s="20">
        <f>IF($AA10="IR",IF(AND($AD10=TRUE,$AA10="IR",$A64&gt;=$AB10), (IR_factor*($AC10/Poids)) *  (EXP(-k_elim*($A64-$AB10)) - EXP(-3*($A64-$AB10)))  / (EXP(-k_elim*1.8)-EXP(-3*1.8)),0),IF($AA10="XR",IF(AND($AD10=TRUE,$AA10="XR",$A64&gt;=$AB10), IF($AE10="Jeun",   (XR_factor_fast*($AC10/Poids)) *    (EXP(-0.5*((($A64-($AB10+2))/0.9)^2)) +     EXP(-0.5*((($A64-($AB10+7))/1.1)^2)))    * MAX(EXP(-k_elim*MAX($A64-($AB10+1),0)),0.5),   (XR_factor_fed*($AC10/Poids)) *    (EXP(-0.5*((($A64-($AB10+2))/0.9)^2)) +     EXP(-0.5*((($A64-($AB10+6))/1.1)^2)))    * MAX(EXP(-k_elim*MAX($A64-($AB10+1),0)),0.58) ),0),IF(AND($AD10=TRUE,OR($AA10="Concerta",$AA10="OROS"),$A64&gt;=$AB10), MIN(OROS_factor*($AC10/Poids),22) / (1+EXP(-(($A64-($AB10+4.8))))) *  IF($A64&gt;($AB10+10), EXP(-k_elim*(($A64-($AB10+10)))), 1),0)))</f>
        <v>0</v>
      </c>
      <c r="N64" s="32">
        <f>IF($AA11="IR",IF(AND($AD11=TRUE,$AA11="IR",$A64&gt;=$AB11), (IR_factor*($AC11/Poids)) *  (EXP(-k_elim*($A64-$AB11)) - EXP(-3*($A64-$AB11)))  / (EXP(-k_elim*1.8)-EXP(-3*1.8)),0),IF($AA11="XR",IF(AND($AD11=TRUE,$AA11="XR",$A64&gt;=$AB11), IF($AE11="Jeun",   (XR_factor_fast*($AC11/Poids)) *    (EXP(-0.5*((($A64-($AB11+2))/0.9)^2)) +     EXP(-0.5*((($A64-($AB11+7))/1.1)^2)))    * MAX(EXP(-k_elim*MAX($A64-($AB11+1),0)),0.5),   (XR_factor_fed*($AC11/Poids)) *    (EXP(-0.5*((($A64-($AB11+2))/0.9)^2)) +     EXP(-0.5*((($A64-($AB11+6))/1.1)^2)))    * MAX(EXP(-k_elim*MAX($A64-($AB11+1),0)),0.58) ),0),IF(AND($AD11=TRUE,OR($AA11="Concerta",$AA11="OROS"),$A64&gt;=$AB11), MIN(OROS_factor*($AC11/Poids),22) / (1+EXP(-(($A64-($AB11+4.8))))) *  IF($A64&gt;($AB11+10), EXP(-k_elim*(($A64-($AB11+10)))), 1),0)))</f>
        <v>0</v>
      </c>
      <c r="O64" s="32">
        <f>IF($AA12="IR",IF(AND($AD12=TRUE,$AA12="IR",$A64&gt;=$AB12), (IR_factor*($AC12/Poids)) *  (EXP(-k_elim*($A64-$AB12)) - EXP(-3*($A64-$AB12)))  / (EXP(-k_elim*1.8)-EXP(-3*1.8)),0),IF($AA12="XR",IF(AND($AD12=TRUE,$AA12="XR",$A64&gt;=$AB12), IF($AE12="Jeun",   (XR_factor_fast*($AC12/Poids)) *    (EXP(-0.5*((($A64-($AB12+2))/0.9)^2)) +     EXP(-0.5*((($A64-($AB12+7))/1.1)^2)))    * MAX(EXP(-k_elim*MAX($A64-($AB12+1),0)),0.5),   (XR_factor_fed*($AC12/Poids)) *    (EXP(-0.5*((($A64-($AB12+2))/0.9)^2)) +     EXP(-0.5*((($A64-($AB12+6))/1.1)^2)))    * MAX(EXP(-k_elim*MAX($A64-($AB12+1),0)),0.58) ),0),IF(AND($AD12=TRUE,OR($AA12="Concerta",$AA12="OROS"),$A64&gt;=$AB12), MIN(OROS_factor*($AC12/Poids),22) / (1+EXP(-(($A64-($AB12+4.8))))) *  IF($A64&gt;($AB12+10), EXP(-k_elim*(($A64-($AB12+10)))), 1),0)))</f>
        <v>0</v>
      </c>
      <c r="P64" s="32">
        <f>IF($AA13="IR",IF(AND($AD13=TRUE,$AA13="IR",$A64&gt;=$AB13), (IR_factor*($AC13/Poids)) *  (EXP(-k_elim*($A64-$AB13)) - EXP(-3*($A64-$AB13)))  / (EXP(-k_elim*1.8)-EXP(-3*1.8)),0),IF($AA13="XR",IF(AND($AD13=TRUE,$AA13="XR",$A64&gt;=$AB13), IF($AE13="Jeun",   (XR_factor_fast*($AC13/Poids)) *    (EXP(-0.5*((($A64-($AB13+2))/0.9)^2)) +     EXP(-0.5*((($A64-($AB13+7))/1.1)^2)))    * MAX(EXP(-k_elim*MAX($A64-($AB13+1),0)),0.5),   (XR_factor_fed*($AC13/Poids)) *    (EXP(-0.5*((($A64-($AB13+2))/0.9)^2)) +     EXP(-0.5*((($A64-($AB13+6))/1.1)^2)))    * MAX(EXP(-k_elim*MAX($A64-($AB13+1),0)),0.58) ),0),IF(AND($AD13=TRUE,OR($AA13="Concerta",$AA13="OROS"),$A64&gt;=$AB13), MIN(OROS_factor*($AC13/Poids),22) / (1+EXP(-(($A64-($AB13+4.8))))) *  IF($A64&gt;($AB13+10), EXP(-k_elim*(($A64-($AB13+10)))), 1),0)))</f>
        <v>0</v>
      </c>
      <c r="AO64">
        <v>5</v>
      </c>
    </row>
    <row r="65" spans="1:41">
      <c r="A65" s="17">
        <v>9.1499999999999879</v>
      </c>
      <c r="B65" s="18">
        <f t="shared" si="0"/>
        <v>7.3682524182914726</v>
      </c>
      <c r="C65" s="20">
        <f t="shared" si="1"/>
        <v>0</v>
      </c>
      <c r="D65" s="32">
        <f t="shared" si="2"/>
        <v>0</v>
      </c>
      <c r="E65" s="18">
        <f>IF($AA2="IR",IF(AND($AD2=TRUE,$AA2="IR",$A65&gt;=$AB2), (IR_factor*($AC2/Poids)) *  (EXP(-k_elim*($A65-$AB2)) - EXP(-3*($A65-$AB2)))  / (EXP(-k_elim*1.8)-EXP(-3*1.8)),0),IF($AA2="XR",IF(AND($AD2=TRUE,$AA2="XR",$A65&gt;=$AB2), IF($AE2="Jeun",   (XR_factor_fast*($AC2/Poids)) *    (EXP(-0.5*((($A65-($AB2+2))/0.9)^2)) +     EXP(-0.5*((($A65-($AB2+7))/1.1)^2)))    * MAX(EXP(-k_elim*MAX($A65-($AB2+1),0)),0.5),   (XR_factor_fed*($AC2/Poids)) *    (EXP(-0.5*((($A65-($AB2+2))/0.9)^2)) +     EXP(-0.5*((($A65-($AB2+6))/1.1)^2)))    * MAX(EXP(-k_elim*MAX($A65-($AB2+1),0)),0.58) ),0),IF(AND($AD2=TRUE,OR($AA2="Concerta",$AA2="OROS"),$A65&gt;=$AB2), MIN(OROS_factor*($AC2/Poids),22) / (1+EXP(-(($A65-($AB2+4.8))))) *  IF($A65&gt;($AB2+10), EXP(-k_elim*(($A65-($AB2+10)))), 1),0)))</f>
        <v>7.3682524182914726</v>
      </c>
      <c r="F65" s="18">
        <f>IF($AA3="IR",IF(AND($AD3=TRUE,$AA3="IR",$A65&gt;=$AB3), (IR_factor*($AC3/Poids)) *  (EXP(-k_elim*($A65-$AB3)) - EXP(-3*($A65-$AB3)))  / (EXP(-k_elim*1.8)-EXP(-3*1.8)),0),IF($AA3="XR",IF(AND($AD3=TRUE,$AA3="XR",$A65&gt;=$AB3), IF($AE3="Jeun",   (XR_factor_fast*($AC3/Poids)) *    (EXP(-0.5*((($A65-($AB3+2))/0.9)^2)) +     EXP(-0.5*((($A65-($AB3+7))/1.1)^2)))    * MAX(EXP(-k_elim*MAX($A65-($AB3+1),0)),0.5),   (XR_factor_fed*($AC3/Poids)) *    (EXP(-0.5*((($A65-($AB3+2))/0.9)^2)) +     EXP(-0.5*((($A65-($AB3+6))/1.1)^2)))    * MAX(EXP(-k_elim*MAX($A65-($AB3+1),0)),0.58) ),0),IF(AND($AD3=TRUE,OR($AA3="Concerta",$AA3="OROS"),$A65&gt;=$AB3), MIN(OROS_factor*($AC3/Poids),22) / (1+EXP(-(($A65-($AB3+4.8))))) *  IF($A65&gt;($AB3+10), EXP(-k_elim*(($A65-($AB3+10)))), 1),0)))</f>
        <v>0</v>
      </c>
      <c r="G65" s="18">
        <f>IF($AA4="IR",IF(AND($AD4=TRUE,$AA4="IR",$A65&gt;=$AB4), (IR_factor*($AC4/Poids)) *  (EXP(-k_elim*($A65-$AB4)) - EXP(-3*($A65-$AB4)))  / (EXP(-k_elim*1.8)-EXP(-3*1.8)),0),IF($AA4="XR",IF(AND($AD4=TRUE,$AA4="XR",$A65&gt;=$AB4), IF($AE4="Jeun",   (XR_factor_fast*($AC4/Poids)) *    (EXP(-0.5*((($A65-($AB4+2))/0.9)^2)) +     EXP(-0.5*((($A65-($AB4+7))/1.1)^2)))    * MAX(EXP(-k_elim*MAX($A65-($AB4+1),0)),0.5),   (XR_factor_fed*($AC4/Poids)) *    (EXP(-0.5*((($A65-($AB4+2))/0.9)^2)) +     EXP(-0.5*((($A65-($AB4+6))/1.1)^2)))    * MAX(EXP(-k_elim*MAX($A65-($AB4+1),0)),0.58) ),0),IF(AND($AD4=TRUE,OR($AA4="Concerta",$AA4="OROS"),$A65&gt;=$AB4), MIN(OROS_factor*($AC4/Poids),22) / (1+EXP(-(($A65-($AB4+4.8))))) *  IF($A65&gt;($AB4+10), EXP(-k_elim*(($A65-($AB4+10)))), 1),0)))</f>
        <v>0</v>
      </c>
      <c r="H65" s="18">
        <f>IF($AA5="IR",IF(AND($AD5=TRUE,$AA5="IR",$A65&gt;=$AB5), (IR_factor*($AC5/Poids)) *  (EXP(-k_elim*($A65-$AB5)) - EXP(-3*($A65-$AB5)))  / (EXP(-k_elim*1.8)-EXP(-3*1.8)),0),IF($AA5="XR",IF(AND($AD5=TRUE,$AA5="XR",$A65&gt;=$AB5), IF($AE5="Jeun",   (XR_factor_fast*($AC5/Poids)) *    (EXP(-0.5*((($A65-($AB5+2))/0.9)^2)) +     EXP(-0.5*((($A65-($AB5+7))/1.1)^2)))    * MAX(EXP(-k_elim*MAX($A65-($AB5+1),0)),0.5),   (XR_factor_fed*($AC5/Poids)) *    (EXP(-0.5*((($A65-($AB5+2))/0.9)^2)) +     EXP(-0.5*((($A65-($AB5+6))/1.1)^2)))    * MAX(EXP(-k_elim*MAX($A65-($AB5+1),0)),0.58) ),0),IF(AND($AD5=TRUE,OR($AA5="Concerta",$AA5="OROS"),$A65&gt;=$AB5), MIN(OROS_factor*($AC5/Poids),22) / (1+EXP(-(($A65-($AB5+4.8))))) *  IF($A65&gt;($AB5+10), EXP(-k_elim*(($A65-($AB5+10)))), 1),0)))</f>
        <v>0</v>
      </c>
      <c r="I65" s="20">
        <f>IF($AA6="IR",IF(AND($AD6=TRUE,$AA6="IR",$A65&gt;=$AB6), (IR_factor*($AC6/Poids)) *  (EXP(-k_elim*($A65-$AB6)) - EXP(-3*($A65-$AB6)))  / (EXP(-k_elim*1.8)-EXP(-3*1.8)),0),IF($AA6="XR",IF(AND($AD6=TRUE,$AA6="XR",$A65&gt;=$AB6), IF($AE6="Jeun",   (XR_factor_fast*($AC6/Poids)) *    (EXP(-0.5*((($A65-($AB6+2))/0.9)^2)) +     EXP(-0.5*((($A65-($AB6+7))/1.1)^2)))    * MAX(EXP(-k_elim*MAX($A65-($AB6+1),0)),0.5),   (XR_factor_fed*($AC6/Poids)) *    (EXP(-0.5*((($A65-($AB6+2))/0.9)^2)) +     EXP(-0.5*((($A65-($AB6+6))/1.1)^2)))    * MAX(EXP(-k_elim*MAX($A65-($AB6+1),0)),0.58) ),0),IF(AND($AD6=TRUE,OR($AA6="Concerta",$AA6="OROS"),$A65&gt;=$AB6), MIN(OROS_factor*($AC6/Poids),22) / (1+EXP(-(($A65-($AB6+4.8))))) *  IF($A65&gt;($AB6+10), EXP(-k_elim*(($A65-($AB6+10)))), 1),0)))</f>
        <v>0</v>
      </c>
      <c r="J65" s="20">
        <f>IF($AA7="IR",IF(AND($AD7=TRUE,$AA7="IR",$A65&gt;=$AB7), (IR_factor*($AC7/Poids)) *  (EXP(-k_elim*($A65-$AB7)) - EXP(-3*($A65-$AB7)))  / (EXP(-k_elim*1.8)-EXP(-3*1.8)),0),IF($AA7="XR",IF(AND($AD7=TRUE,$AA7="XR",$A65&gt;=$AB7), IF($AE7="Jeun",   (XR_factor_fast*($AC7/Poids)) *    (EXP(-0.5*((($A65-($AB7+2))/0.9)^2)) +     EXP(-0.5*((($A65-($AB7+7))/1.1)^2)))    * MAX(EXP(-k_elim*MAX($A65-($AB7+1),0)),0.5),   (XR_factor_fed*($AC7/Poids)) *    (EXP(-0.5*((($A65-($AB7+2))/0.9)^2)) +     EXP(-0.5*((($A65-($AB7+6))/1.1)^2)))    * MAX(EXP(-k_elim*MAX($A65-($AB7+1),0)),0.58) ),0),IF(AND($AD7=TRUE,OR($AA7="Concerta",$AA7="OROS"),$A65&gt;=$AB7), MIN(OROS_factor*($AC7/Poids),22) / (1+EXP(-(($A65-($AB7+4.8))))) *  IF($A65&gt;($AB7+10), EXP(-k_elim*(($A65-($AB7+10)))), 1),0)))</f>
        <v>0</v>
      </c>
      <c r="K65" s="20">
        <f>IF($AA8="IR",IF(AND($AD8=TRUE,$AA8="IR",$A65&gt;=$AB8), (IR_factor*($AC8/Poids)) *  (EXP(-k_elim*($A65-$AB8)) - EXP(-3*($A65-$AB8)))  / (EXP(-k_elim*1.8)-EXP(-3*1.8)),0),IF($AA8="XR",IF(AND($AD8=TRUE,$AA8="XR",$A65&gt;=$AB8), IF($AE8="Jeun",   (XR_factor_fast*($AC8/Poids)) *    (EXP(-0.5*((($A65-($AB8+2))/0.9)^2)) +     EXP(-0.5*((($A65-($AB8+7))/1.1)^2)))    * MAX(EXP(-k_elim*MAX($A65-($AB8+1),0)),0.5),   (XR_factor_fed*($AC8/Poids)) *    (EXP(-0.5*((($A65-($AB8+2))/0.9)^2)) +     EXP(-0.5*((($A65-($AB8+6))/1.1)^2)))    * MAX(EXP(-k_elim*MAX($A65-($AB8+1),0)),0.58) ),0),IF(AND($AD8=TRUE,OR($AA8="Concerta",$AA8="OROS"),$A65&gt;=$AB8), MIN(OROS_factor*($AC8/Poids),22) / (1+EXP(-(($A65-($AB8+4.8))))) *  IF($A65&gt;($AB8+10), EXP(-k_elim*(($A65-($AB8+10)))), 1),0)))</f>
        <v>0</v>
      </c>
      <c r="L65" s="20">
        <f>IF($AA9="IR",IF(AND($AD9=TRUE,$AA9="IR",$A65&gt;=$AB9), (IR_factor*($AC9/Poids)) *  (EXP(-k_elim*($A65-$AB9)) - EXP(-3*($A65-$AB9)))  / (EXP(-k_elim*1.8)-EXP(-3*1.8)),0),IF($AA9="XR",IF(AND($AD9=TRUE,$AA9="XR",$A65&gt;=$AB9), IF($AE9="Jeun",   (XR_factor_fast*($AC9/Poids)) *    (EXP(-0.5*((($A65-($AB9+2))/0.9)^2)) +     EXP(-0.5*((($A65-($AB9+7))/1.1)^2)))    * MAX(EXP(-k_elim*MAX($A65-($AB9+1),0)),0.5),   (XR_factor_fed*($AC9/Poids)) *    (EXP(-0.5*((($A65-($AB9+2))/0.9)^2)) +     EXP(-0.5*((($A65-($AB9+6))/1.1)^2)))    * MAX(EXP(-k_elim*MAX($A65-($AB9+1),0)),0.58) ),0),IF(AND($AD9=TRUE,OR($AA9="Concerta",$AA9="OROS"),$A65&gt;=$AB9), MIN(OROS_factor*($AC9/Poids),22) / (1+EXP(-(($A65-($AB9+4.8))))) *  IF($A65&gt;($AB9+10), EXP(-k_elim*(($A65-($AB9+10)))), 1),0)))</f>
        <v>0</v>
      </c>
      <c r="M65" s="20">
        <f>IF($AA10="IR",IF(AND($AD10=TRUE,$AA10="IR",$A65&gt;=$AB10), (IR_factor*($AC10/Poids)) *  (EXP(-k_elim*($A65-$AB10)) - EXP(-3*($A65-$AB10)))  / (EXP(-k_elim*1.8)-EXP(-3*1.8)),0),IF($AA10="XR",IF(AND($AD10=TRUE,$AA10="XR",$A65&gt;=$AB10), IF($AE10="Jeun",   (XR_factor_fast*($AC10/Poids)) *    (EXP(-0.5*((($A65-($AB10+2))/0.9)^2)) +     EXP(-0.5*((($A65-($AB10+7))/1.1)^2)))    * MAX(EXP(-k_elim*MAX($A65-($AB10+1),0)),0.5),   (XR_factor_fed*($AC10/Poids)) *    (EXP(-0.5*((($A65-($AB10+2))/0.9)^2)) +     EXP(-0.5*((($A65-($AB10+6))/1.1)^2)))    * MAX(EXP(-k_elim*MAX($A65-($AB10+1),0)),0.58) ),0),IF(AND($AD10=TRUE,OR($AA10="Concerta",$AA10="OROS"),$A65&gt;=$AB10), MIN(OROS_factor*($AC10/Poids),22) / (1+EXP(-(($A65-($AB10+4.8))))) *  IF($A65&gt;($AB10+10), EXP(-k_elim*(($A65-($AB10+10)))), 1),0)))</f>
        <v>0</v>
      </c>
      <c r="N65" s="32">
        <f>IF($AA11="IR",IF(AND($AD11=TRUE,$AA11="IR",$A65&gt;=$AB11), (IR_factor*($AC11/Poids)) *  (EXP(-k_elim*($A65-$AB11)) - EXP(-3*($A65-$AB11)))  / (EXP(-k_elim*1.8)-EXP(-3*1.8)),0),IF($AA11="XR",IF(AND($AD11=TRUE,$AA11="XR",$A65&gt;=$AB11), IF($AE11="Jeun",   (XR_factor_fast*($AC11/Poids)) *    (EXP(-0.5*((($A65-($AB11+2))/0.9)^2)) +     EXP(-0.5*((($A65-($AB11+7))/1.1)^2)))    * MAX(EXP(-k_elim*MAX($A65-($AB11+1),0)),0.5),   (XR_factor_fed*($AC11/Poids)) *    (EXP(-0.5*((($A65-($AB11+2))/0.9)^2)) +     EXP(-0.5*((($A65-($AB11+6))/1.1)^2)))    * MAX(EXP(-k_elim*MAX($A65-($AB11+1),0)),0.58) ),0),IF(AND($AD11=TRUE,OR($AA11="Concerta",$AA11="OROS"),$A65&gt;=$AB11), MIN(OROS_factor*($AC11/Poids),22) / (1+EXP(-(($A65-($AB11+4.8))))) *  IF($A65&gt;($AB11+10), EXP(-k_elim*(($A65-($AB11+10)))), 1),0)))</f>
        <v>0</v>
      </c>
      <c r="O65" s="32">
        <f>IF($AA12="IR",IF(AND($AD12=TRUE,$AA12="IR",$A65&gt;=$AB12), (IR_factor*($AC12/Poids)) *  (EXP(-k_elim*($A65-$AB12)) - EXP(-3*($A65-$AB12)))  / (EXP(-k_elim*1.8)-EXP(-3*1.8)),0),IF($AA12="XR",IF(AND($AD12=TRUE,$AA12="XR",$A65&gt;=$AB12), IF($AE12="Jeun",   (XR_factor_fast*($AC12/Poids)) *    (EXP(-0.5*((($A65-($AB12+2))/0.9)^2)) +     EXP(-0.5*((($A65-($AB12+7))/1.1)^2)))    * MAX(EXP(-k_elim*MAX($A65-($AB12+1),0)),0.5),   (XR_factor_fed*($AC12/Poids)) *    (EXP(-0.5*((($A65-($AB12+2))/0.9)^2)) +     EXP(-0.5*((($A65-($AB12+6))/1.1)^2)))    * MAX(EXP(-k_elim*MAX($A65-($AB12+1),0)),0.58) ),0),IF(AND($AD12=TRUE,OR($AA12="Concerta",$AA12="OROS"),$A65&gt;=$AB12), MIN(OROS_factor*($AC12/Poids),22) / (1+EXP(-(($A65-($AB12+4.8))))) *  IF($A65&gt;($AB12+10), EXP(-k_elim*(($A65-($AB12+10)))), 1),0)))</f>
        <v>0</v>
      </c>
      <c r="P65" s="32">
        <f>IF($AA13="IR",IF(AND($AD13=TRUE,$AA13="IR",$A65&gt;=$AB13), (IR_factor*($AC13/Poids)) *  (EXP(-k_elim*($A65-$AB13)) - EXP(-3*($A65-$AB13)))  / (EXP(-k_elim*1.8)-EXP(-3*1.8)),0),IF($AA13="XR",IF(AND($AD13=TRUE,$AA13="XR",$A65&gt;=$AB13), IF($AE13="Jeun",   (XR_factor_fast*($AC13/Poids)) *    (EXP(-0.5*((($A65-($AB13+2))/0.9)^2)) +     EXP(-0.5*((($A65-($AB13+7))/1.1)^2)))    * MAX(EXP(-k_elim*MAX($A65-($AB13+1),0)),0.5),   (XR_factor_fed*($AC13/Poids)) *    (EXP(-0.5*((($A65-($AB13+2))/0.9)^2)) +     EXP(-0.5*((($A65-($AB13+6))/1.1)^2)))    * MAX(EXP(-k_elim*MAX($A65-($AB13+1),0)),0.58) ),0),IF(AND($AD13=TRUE,OR($AA13="Concerta",$AA13="OROS"),$A65&gt;=$AB13), MIN(OROS_factor*($AC13/Poids),22) / (1+EXP(-(($A65-($AB13+4.8))))) *  IF($A65&gt;($AB13+10), EXP(-k_elim*(($A65-($AB13+10)))), 1),0)))</f>
        <v>0</v>
      </c>
      <c r="AO65">
        <v>5</v>
      </c>
    </row>
    <row r="66" spans="1:41">
      <c r="A66" s="17">
        <v>9.1999999999999886</v>
      </c>
      <c r="B66" s="18">
        <f t="shared" si="0"/>
        <v>7.2801380015208119</v>
      </c>
      <c r="C66" s="20">
        <f t="shared" si="1"/>
        <v>0</v>
      </c>
      <c r="D66" s="32">
        <f t="shared" si="2"/>
        <v>0</v>
      </c>
      <c r="E66" s="18">
        <f>IF($AA2="IR",IF(AND($AD2=TRUE,$AA2="IR",$A66&gt;=$AB2), (IR_factor*($AC2/Poids)) *  (EXP(-k_elim*($A66-$AB2)) - EXP(-3*($A66-$AB2)))  / (EXP(-k_elim*1.8)-EXP(-3*1.8)),0),IF($AA2="XR",IF(AND($AD2=TRUE,$AA2="XR",$A66&gt;=$AB2), IF($AE2="Jeun",   (XR_factor_fast*($AC2/Poids)) *    (EXP(-0.5*((($A66-($AB2+2))/0.9)^2)) +     EXP(-0.5*((($A66-($AB2+7))/1.1)^2)))    * MAX(EXP(-k_elim*MAX($A66-($AB2+1),0)),0.5),   (XR_factor_fed*($AC2/Poids)) *    (EXP(-0.5*((($A66-($AB2+2))/0.9)^2)) +     EXP(-0.5*((($A66-($AB2+6))/1.1)^2)))    * MAX(EXP(-k_elim*MAX($A66-($AB2+1),0)),0.58) ),0),IF(AND($AD2=TRUE,OR($AA2="Concerta",$AA2="OROS"),$A66&gt;=$AB2), MIN(OROS_factor*($AC2/Poids),22) / (1+EXP(-(($A66-($AB2+4.8))))) *  IF($A66&gt;($AB2+10), EXP(-k_elim*(($A66-($AB2+10)))), 1),0)))</f>
        <v>7.2801380015208119</v>
      </c>
      <c r="F66" s="18">
        <f>IF($AA3="IR",IF(AND($AD3=TRUE,$AA3="IR",$A66&gt;=$AB3), (IR_factor*($AC3/Poids)) *  (EXP(-k_elim*($A66-$AB3)) - EXP(-3*($A66-$AB3)))  / (EXP(-k_elim*1.8)-EXP(-3*1.8)),0),IF($AA3="XR",IF(AND($AD3=TRUE,$AA3="XR",$A66&gt;=$AB3), IF($AE3="Jeun",   (XR_factor_fast*($AC3/Poids)) *    (EXP(-0.5*((($A66-($AB3+2))/0.9)^2)) +     EXP(-0.5*((($A66-($AB3+7))/1.1)^2)))    * MAX(EXP(-k_elim*MAX($A66-($AB3+1),0)),0.5),   (XR_factor_fed*($AC3/Poids)) *    (EXP(-0.5*((($A66-($AB3+2))/0.9)^2)) +     EXP(-0.5*((($A66-($AB3+6))/1.1)^2)))    * MAX(EXP(-k_elim*MAX($A66-($AB3+1),0)),0.58) ),0),IF(AND($AD3=TRUE,OR($AA3="Concerta",$AA3="OROS"),$A66&gt;=$AB3), MIN(OROS_factor*($AC3/Poids),22) / (1+EXP(-(($A66-($AB3+4.8))))) *  IF($A66&gt;($AB3+10), EXP(-k_elim*(($A66-($AB3+10)))), 1),0)))</f>
        <v>0</v>
      </c>
      <c r="G66" s="18">
        <f>IF($AA4="IR",IF(AND($AD4=TRUE,$AA4="IR",$A66&gt;=$AB4), (IR_factor*($AC4/Poids)) *  (EXP(-k_elim*($A66-$AB4)) - EXP(-3*($A66-$AB4)))  / (EXP(-k_elim*1.8)-EXP(-3*1.8)),0),IF($AA4="XR",IF(AND($AD4=TRUE,$AA4="XR",$A66&gt;=$AB4), IF($AE4="Jeun",   (XR_factor_fast*($AC4/Poids)) *    (EXP(-0.5*((($A66-($AB4+2))/0.9)^2)) +     EXP(-0.5*((($A66-($AB4+7))/1.1)^2)))    * MAX(EXP(-k_elim*MAX($A66-($AB4+1),0)),0.5),   (XR_factor_fed*($AC4/Poids)) *    (EXP(-0.5*((($A66-($AB4+2))/0.9)^2)) +     EXP(-0.5*((($A66-($AB4+6))/1.1)^2)))    * MAX(EXP(-k_elim*MAX($A66-($AB4+1),0)),0.58) ),0),IF(AND($AD4=TRUE,OR($AA4="Concerta",$AA4="OROS"),$A66&gt;=$AB4), MIN(OROS_factor*($AC4/Poids),22) / (1+EXP(-(($A66-($AB4+4.8))))) *  IF($A66&gt;($AB4+10), EXP(-k_elim*(($A66-($AB4+10)))), 1),0)))</f>
        <v>0</v>
      </c>
      <c r="H66" s="18">
        <f>IF($AA5="IR",IF(AND($AD5=TRUE,$AA5="IR",$A66&gt;=$AB5), (IR_factor*($AC5/Poids)) *  (EXP(-k_elim*($A66-$AB5)) - EXP(-3*($A66-$AB5)))  / (EXP(-k_elim*1.8)-EXP(-3*1.8)),0),IF($AA5="XR",IF(AND($AD5=TRUE,$AA5="XR",$A66&gt;=$AB5), IF($AE5="Jeun",   (XR_factor_fast*($AC5/Poids)) *    (EXP(-0.5*((($A66-($AB5+2))/0.9)^2)) +     EXP(-0.5*((($A66-($AB5+7))/1.1)^2)))    * MAX(EXP(-k_elim*MAX($A66-($AB5+1),0)),0.5),   (XR_factor_fed*($AC5/Poids)) *    (EXP(-0.5*((($A66-($AB5+2))/0.9)^2)) +     EXP(-0.5*((($A66-($AB5+6))/1.1)^2)))    * MAX(EXP(-k_elim*MAX($A66-($AB5+1),0)),0.58) ),0),IF(AND($AD5=TRUE,OR($AA5="Concerta",$AA5="OROS"),$A66&gt;=$AB5), MIN(OROS_factor*($AC5/Poids),22) / (1+EXP(-(($A66-($AB5+4.8))))) *  IF($A66&gt;($AB5+10), EXP(-k_elim*(($A66-($AB5+10)))), 1),0)))</f>
        <v>0</v>
      </c>
      <c r="I66" s="20">
        <f>IF($AA6="IR",IF(AND($AD6=TRUE,$AA6="IR",$A66&gt;=$AB6), (IR_factor*($AC6/Poids)) *  (EXP(-k_elim*($A66-$AB6)) - EXP(-3*($A66-$AB6)))  / (EXP(-k_elim*1.8)-EXP(-3*1.8)),0),IF($AA6="XR",IF(AND($AD6=TRUE,$AA6="XR",$A66&gt;=$AB6), IF($AE6="Jeun",   (XR_factor_fast*($AC6/Poids)) *    (EXP(-0.5*((($A66-($AB6+2))/0.9)^2)) +     EXP(-0.5*((($A66-($AB6+7))/1.1)^2)))    * MAX(EXP(-k_elim*MAX($A66-($AB6+1),0)),0.5),   (XR_factor_fed*($AC6/Poids)) *    (EXP(-0.5*((($A66-($AB6+2))/0.9)^2)) +     EXP(-0.5*((($A66-($AB6+6))/1.1)^2)))    * MAX(EXP(-k_elim*MAX($A66-($AB6+1),0)),0.58) ),0),IF(AND($AD6=TRUE,OR($AA6="Concerta",$AA6="OROS"),$A66&gt;=$AB6), MIN(OROS_factor*($AC6/Poids),22) / (1+EXP(-(($A66-($AB6+4.8))))) *  IF($A66&gt;($AB6+10), EXP(-k_elim*(($A66-($AB6+10)))), 1),0)))</f>
        <v>0</v>
      </c>
      <c r="J66" s="20">
        <f>IF($AA7="IR",IF(AND($AD7=TRUE,$AA7="IR",$A66&gt;=$AB7), (IR_factor*($AC7/Poids)) *  (EXP(-k_elim*($A66-$AB7)) - EXP(-3*($A66-$AB7)))  / (EXP(-k_elim*1.8)-EXP(-3*1.8)),0),IF($AA7="XR",IF(AND($AD7=TRUE,$AA7="XR",$A66&gt;=$AB7), IF($AE7="Jeun",   (XR_factor_fast*($AC7/Poids)) *    (EXP(-0.5*((($A66-($AB7+2))/0.9)^2)) +     EXP(-0.5*((($A66-($AB7+7))/1.1)^2)))    * MAX(EXP(-k_elim*MAX($A66-($AB7+1),0)),0.5),   (XR_factor_fed*($AC7/Poids)) *    (EXP(-0.5*((($A66-($AB7+2))/0.9)^2)) +     EXP(-0.5*((($A66-($AB7+6))/1.1)^2)))    * MAX(EXP(-k_elim*MAX($A66-($AB7+1),0)),0.58) ),0),IF(AND($AD7=TRUE,OR($AA7="Concerta",$AA7="OROS"),$A66&gt;=$AB7), MIN(OROS_factor*($AC7/Poids),22) / (1+EXP(-(($A66-($AB7+4.8))))) *  IF($A66&gt;($AB7+10), EXP(-k_elim*(($A66-($AB7+10)))), 1),0)))</f>
        <v>0</v>
      </c>
      <c r="K66" s="20">
        <f>IF($AA8="IR",IF(AND($AD8=TRUE,$AA8="IR",$A66&gt;=$AB8), (IR_factor*($AC8/Poids)) *  (EXP(-k_elim*($A66-$AB8)) - EXP(-3*($A66-$AB8)))  / (EXP(-k_elim*1.8)-EXP(-3*1.8)),0),IF($AA8="XR",IF(AND($AD8=TRUE,$AA8="XR",$A66&gt;=$AB8), IF($AE8="Jeun",   (XR_factor_fast*($AC8/Poids)) *    (EXP(-0.5*((($A66-($AB8+2))/0.9)^2)) +     EXP(-0.5*((($A66-($AB8+7))/1.1)^2)))    * MAX(EXP(-k_elim*MAX($A66-($AB8+1),0)),0.5),   (XR_factor_fed*($AC8/Poids)) *    (EXP(-0.5*((($A66-($AB8+2))/0.9)^2)) +     EXP(-0.5*((($A66-($AB8+6))/1.1)^2)))    * MAX(EXP(-k_elim*MAX($A66-($AB8+1),0)),0.58) ),0),IF(AND($AD8=TRUE,OR($AA8="Concerta",$AA8="OROS"),$A66&gt;=$AB8), MIN(OROS_factor*($AC8/Poids),22) / (1+EXP(-(($A66-($AB8+4.8))))) *  IF($A66&gt;($AB8+10), EXP(-k_elim*(($A66-($AB8+10)))), 1),0)))</f>
        <v>0</v>
      </c>
      <c r="L66" s="20">
        <f>IF($AA9="IR",IF(AND($AD9=TRUE,$AA9="IR",$A66&gt;=$AB9), (IR_factor*($AC9/Poids)) *  (EXP(-k_elim*($A66-$AB9)) - EXP(-3*($A66-$AB9)))  / (EXP(-k_elim*1.8)-EXP(-3*1.8)),0),IF($AA9="XR",IF(AND($AD9=TRUE,$AA9="XR",$A66&gt;=$AB9), IF($AE9="Jeun",   (XR_factor_fast*($AC9/Poids)) *    (EXP(-0.5*((($A66-($AB9+2))/0.9)^2)) +     EXP(-0.5*((($A66-($AB9+7))/1.1)^2)))    * MAX(EXP(-k_elim*MAX($A66-($AB9+1),0)),0.5),   (XR_factor_fed*($AC9/Poids)) *    (EXP(-0.5*((($A66-($AB9+2))/0.9)^2)) +     EXP(-0.5*((($A66-($AB9+6))/1.1)^2)))    * MAX(EXP(-k_elim*MAX($A66-($AB9+1),0)),0.58) ),0),IF(AND($AD9=TRUE,OR($AA9="Concerta",$AA9="OROS"),$A66&gt;=$AB9), MIN(OROS_factor*($AC9/Poids),22) / (1+EXP(-(($A66-($AB9+4.8))))) *  IF($A66&gt;($AB9+10), EXP(-k_elim*(($A66-($AB9+10)))), 1),0)))</f>
        <v>0</v>
      </c>
      <c r="M66" s="20">
        <f>IF($AA10="IR",IF(AND($AD10=TRUE,$AA10="IR",$A66&gt;=$AB10), (IR_factor*($AC10/Poids)) *  (EXP(-k_elim*($A66-$AB10)) - EXP(-3*($A66-$AB10)))  / (EXP(-k_elim*1.8)-EXP(-3*1.8)),0),IF($AA10="XR",IF(AND($AD10=TRUE,$AA10="XR",$A66&gt;=$AB10), IF($AE10="Jeun",   (XR_factor_fast*($AC10/Poids)) *    (EXP(-0.5*((($A66-($AB10+2))/0.9)^2)) +     EXP(-0.5*((($A66-($AB10+7))/1.1)^2)))    * MAX(EXP(-k_elim*MAX($A66-($AB10+1),0)),0.5),   (XR_factor_fed*($AC10/Poids)) *    (EXP(-0.5*((($A66-($AB10+2))/0.9)^2)) +     EXP(-0.5*((($A66-($AB10+6))/1.1)^2)))    * MAX(EXP(-k_elim*MAX($A66-($AB10+1),0)),0.58) ),0),IF(AND($AD10=TRUE,OR($AA10="Concerta",$AA10="OROS"),$A66&gt;=$AB10), MIN(OROS_factor*($AC10/Poids),22) / (1+EXP(-(($A66-($AB10+4.8))))) *  IF($A66&gt;($AB10+10), EXP(-k_elim*(($A66-($AB10+10)))), 1),0)))</f>
        <v>0</v>
      </c>
      <c r="N66" s="32">
        <f>IF($AA11="IR",IF(AND($AD11=TRUE,$AA11="IR",$A66&gt;=$AB11), (IR_factor*($AC11/Poids)) *  (EXP(-k_elim*($A66-$AB11)) - EXP(-3*($A66-$AB11)))  / (EXP(-k_elim*1.8)-EXP(-3*1.8)),0),IF($AA11="XR",IF(AND($AD11=TRUE,$AA11="XR",$A66&gt;=$AB11), IF($AE11="Jeun",   (XR_factor_fast*($AC11/Poids)) *    (EXP(-0.5*((($A66-($AB11+2))/0.9)^2)) +     EXP(-0.5*((($A66-($AB11+7))/1.1)^2)))    * MAX(EXP(-k_elim*MAX($A66-($AB11+1),0)),0.5),   (XR_factor_fed*($AC11/Poids)) *    (EXP(-0.5*((($A66-($AB11+2))/0.9)^2)) +     EXP(-0.5*((($A66-($AB11+6))/1.1)^2)))    * MAX(EXP(-k_elim*MAX($A66-($AB11+1),0)),0.58) ),0),IF(AND($AD11=TRUE,OR($AA11="Concerta",$AA11="OROS"),$A66&gt;=$AB11), MIN(OROS_factor*($AC11/Poids),22) / (1+EXP(-(($A66-($AB11+4.8))))) *  IF($A66&gt;($AB11+10), EXP(-k_elim*(($A66-($AB11+10)))), 1),0)))</f>
        <v>0</v>
      </c>
      <c r="O66" s="32">
        <f>IF($AA12="IR",IF(AND($AD12=TRUE,$AA12="IR",$A66&gt;=$AB12), (IR_factor*($AC12/Poids)) *  (EXP(-k_elim*($A66-$AB12)) - EXP(-3*($A66-$AB12)))  / (EXP(-k_elim*1.8)-EXP(-3*1.8)),0),IF($AA12="XR",IF(AND($AD12=TRUE,$AA12="XR",$A66&gt;=$AB12), IF($AE12="Jeun",   (XR_factor_fast*($AC12/Poids)) *    (EXP(-0.5*((($A66-($AB12+2))/0.9)^2)) +     EXP(-0.5*((($A66-($AB12+7))/1.1)^2)))    * MAX(EXP(-k_elim*MAX($A66-($AB12+1),0)),0.5),   (XR_factor_fed*($AC12/Poids)) *    (EXP(-0.5*((($A66-($AB12+2))/0.9)^2)) +     EXP(-0.5*((($A66-($AB12+6))/1.1)^2)))    * MAX(EXP(-k_elim*MAX($A66-($AB12+1),0)),0.58) ),0),IF(AND($AD12=TRUE,OR($AA12="Concerta",$AA12="OROS"),$A66&gt;=$AB12), MIN(OROS_factor*($AC12/Poids),22) / (1+EXP(-(($A66-($AB12+4.8))))) *  IF($A66&gt;($AB12+10), EXP(-k_elim*(($A66-($AB12+10)))), 1),0)))</f>
        <v>0</v>
      </c>
      <c r="P66" s="32">
        <f>IF($AA13="IR",IF(AND($AD13=TRUE,$AA13="IR",$A66&gt;=$AB13), (IR_factor*($AC13/Poids)) *  (EXP(-k_elim*($A66-$AB13)) - EXP(-3*($A66-$AB13)))  / (EXP(-k_elim*1.8)-EXP(-3*1.8)),0),IF($AA13="XR",IF(AND($AD13=TRUE,$AA13="XR",$A66&gt;=$AB13), IF($AE13="Jeun",   (XR_factor_fast*($AC13/Poids)) *    (EXP(-0.5*((($A66-($AB13+2))/0.9)^2)) +     EXP(-0.5*((($A66-($AB13+7))/1.1)^2)))    * MAX(EXP(-k_elim*MAX($A66-($AB13+1),0)),0.5),   (XR_factor_fed*($AC13/Poids)) *    (EXP(-0.5*((($A66-($AB13+2))/0.9)^2)) +     EXP(-0.5*((($A66-($AB13+6))/1.1)^2)))    * MAX(EXP(-k_elim*MAX($A66-($AB13+1),0)),0.58) ),0),IF(AND($AD13=TRUE,OR($AA13="Concerta",$AA13="OROS"),$A66&gt;=$AB13), MIN(OROS_factor*($AC13/Poids),22) / (1+EXP(-(($A66-($AB13+4.8))))) *  IF($A66&gt;($AB13+10), EXP(-k_elim*(($A66-($AB13+10)))), 1),0)))</f>
        <v>0</v>
      </c>
      <c r="AO66">
        <v>5</v>
      </c>
    </row>
    <row r="67" spans="1:41">
      <c r="A67" s="17">
        <v>9.2499999999999893</v>
      </c>
      <c r="B67" s="18">
        <f t="shared" ref="B67:B130" si="3">SUM(E67:H67)</f>
        <v>7.1927558027286187</v>
      </c>
      <c r="C67" s="20">
        <f t="shared" ref="C67:C130" si="4">SUM(I67:M67)</f>
        <v>0</v>
      </c>
      <c r="D67" s="32">
        <f t="shared" ref="D67:D130" si="5">SUM(N67:P67)</f>
        <v>0</v>
      </c>
      <c r="E67" s="18">
        <f>IF($AA2="IR",IF(AND($AD2=TRUE,$AA2="IR",$A67&gt;=$AB2), (IR_factor*($AC2/Poids)) *  (EXP(-k_elim*($A67-$AB2)) - EXP(-3*($A67-$AB2)))  / (EXP(-k_elim*1.8)-EXP(-3*1.8)),0),IF($AA2="XR",IF(AND($AD2=TRUE,$AA2="XR",$A67&gt;=$AB2), IF($AE2="Jeun",   (XR_factor_fast*($AC2/Poids)) *    (EXP(-0.5*((($A67-($AB2+2))/0.9)^2)) +     EXP(-0.5*((($A67-($AB2+7))/1.1)^2)))    * MAX(EXP(-k_elim*MAX($A67-($AB2+1),0)),0.5),   (XR_factor_fed*($AC2/Poids)) *    (EXP(-0.5*((($A67-($AB2+2))/0.9)^2)) +     EXP(-0.5*((($A67-($AB2+6))/1.1)^2)))    * MAX(EXP(-k_elim*MAX($A67-($AB2+1),0)),0.58) ),0),IF(AND($AD2=TRUE,OR($AA2="Concerta",$AA2="OROS"),$A67&gt;=$AB2), MIN(OROS_factor*($AC2/Poids),22) / (1+EXP(-(($A67-($AB2+4.8))))) *  IF($A67&gt;($AB2+10), EXP(-k_elim*(($A67-($AB2+10)))), 1),0)))</f>
        <v>7.1927558027286187</v>
      </c>
      <c r="F67" s="18">
        <f>IF($AA3="IR",IF(AND($AD3=TRUE,$AA3="IR",$A67&gt;=$AB3), (IR_factor*($AC3/Poids)) *  (EXP(-k_elim*($A67-$AB3)) - EXP(-3*($A67-$AB3)))  / (EXP(-k_elim*1.8)-EXP(-3*1.8)),0),IF($AA3="XR",IF(AND($AD3=TRUE,$AA3="XR",$A67&gt;=$AB3), IF($AE3="Jeun",   (XR_factor_fast*($AC3/Poids)) *    (EXP(-0.5*((($A67-($AB3+2))/0.9)^2)) +     EXP(-0.5*((($A67-($AB3+7))/1.1)^2)))    * MAX(EXP(-k_elim*MAX($A67-($AB3+1),0)),0.5),   (XR_factor_fed*($AC3/Poids)) *    (EXP(-0.5*((($A67-($AB3+2))/0.9)^2)) +     EXP(-0.5*((($A67-($AB3+6))/1.1)^2)))    * MAX(EXP(-k_elim*MAX($A67-($AB3+1),0)),0.58) ),0),IF(AND($AD3=TRUE,OR($AA3="Concerta",$AA3="OROS"),$A67&gt;=$AB3), MIN(OROS_factor*($AC3/Poids),22) / (1+EXP(-(($A67-($AB3+4.8))))) *  IF($A67&gt;($AB3+10), EXP(-k_elim*(($A67-($AB3+10)))), 1),0)))</f>
        <v>0</v>
      </c>
      <c r="G67" s="18">
        <f>IF($AA4="IR",IF(AND($AD4=TRUE,$AA4="IR",$A67&gt;=$AB4), (IR_factor*($AC4/Poids)) *  (EXP(-k_elim*($A67-$AB4)) - EXP(-3*($A67-$AB4)))  / (EXP(-k_elim*1.8)-EXP(-3*1.8)),0),IF($AA4="XR",IF(AND($AD4=TRUE,$AA4="XR",$A67&gt;=$AB4), IF($AE4="Jeun",   (XR_factor_fast*($AC4/Poids)) *    (EXP(-0.5*((($A67-($AB4+2))/0.9)^2)) +     EXP(-0.5*((($A67-($AB4+7))/1.1)^2)))    * MAX(EXP(-k_elim*MAX($A67-($AB4+1),0)),0.5),   (XR_factor_fed*($AC4/Poids)) *    (EXP(-0.5*((($A67-($AB4+2))/0.9)^2)) +     EXP(-0.5*((($A67-($AB4+6))/1.1)^2)))    * MAX(EXP(-k_elim*MAX($A67-($AB4+1),0)),0.58) ),0),IF(AND($AD4=TRUE,OR($AA4="Concerta",$AA4="OROS"),$A67&gt;=$AB4), MIN(OROS_factor*($AC4/Poids),22) / (1+EXP(-(($A67-($AB4+4.8))))) *  IF($A67&gt;($AB4+10), EXP(-k_elim*(($A67-($AB4+10)))), 1),0)))</f>
        <v>0</v>
      </c>
      <c r="H67" s="18">
        <f>IF($AA5="IR",IF(AND($AD5=TRUE,$AA5="IR",$A67&gt;=$AB5), (IR_factor*($AC5/Poids)) *  (EXP(-k_elim*($A67-$AB5)) - EXP(-3*($A67-$AB5)))  / (EXP(-k_elim*1.8)-EXP(-3*1.8)),0),IF($AA5="XR",IF(AND($AD5=TRUE,$AA5="XR",$A67&gt;=$AB5), IF($AE5="Jeun",   (XR_factor_fast*($AC5/Poids)) *    (EXP(-0.5*((($A67-($AB5+2))/0.9)^2)) +     EXP(-0.5*((($A67-($AB5+7))/1.1)^2)))    * MAX(EXP(-k_elim*MAX($A67-($AB5+1),0)),0.5),   (XR_factor_fed*($AC5/Poids)) *    (EXP(-0.5*((($A67-($AB5+2))/0.9)^2)) +     EXP(-0.5*((($A67-($AB5+6))/1.1)^2)))    * MAX(EXP(-k_elim*MAX($A67-($AB5+1),0)),0.58) ),0),IF(AND($AD5=TRUE,OR($AA5="Concerta",$AA5="OROS"),$A67&gt;=$AB5), MIN(OROS_factor*($AC5/Poids),22) / (1+EXP(-(($A67-($AB5+4.8))))) *  IF($A67&gt;($AB5+10), EXP(-k_elim*(($A67-($AB5+10)))), 1),0)))</f>
        <v>0</v>
      </c>
      <c r="I67" s="20">
        <f>IF($AA6="IR",IF(AND($AD6=TRUE,$AA6="IR",$A67&gt;=$AB6), (IR_factor*($AC6/Poids)) *  (EXP(-k_elim*($A67-$AB6)) - EXP(-3*($A67-$AB6)))  / (EXP(-k_elim*1.8)-EXP(-3*1.8)),0),IF($AA6="XR",IF(AND($AD6=TRUE,$AA6="XR",$A67&gt;=$AB6), IF($AE6="Jeun",   (XR_factor_fast*($AC6/Poids)) *    (EXP(-0.5*((($A67-($AB6+2))/0.9)^2)) +     EXP(-0.5*((($A67-($AB6+7))/1.1)^2)))    * MAX(EXP(-k_elim*MAX($A67-($AB6+1),0)),0.5),   (XR_factor_fed*($AC6/Poids)) *    (EXP(-0.5*((($A67-($AB6+2))/0.9)^2)) +     EXP(-0.5*((($A67-($AB6+6))/1.1)^2)))    * MAX(EXP(-k_elim*MAX($A67-($AB6+1),0)),0.58) ),0),IF(AND($AD6=TRUE,OR($AA6="Concerta",$AA6="OROS"),$A67&gt;=$AB6), MIN(OROS_factor*($AC6/Poids),22) / (1+EXP(-(($A67-($AB6+4.8))))) *  IF($A67&gt;($AB6+10), EXP(-k_elim*(($A67-($AB6+10)))), 1),0)))</f>
        <v>0</v>
      </c>
      <c r="J67" s="20">
        <f>IF($AA7="IR",IF(AND($AD7=TRUE,$AA7="IR",$A67&gt;=$AB7), (IR_factor*($AC7/Poids)) *  (EXP(-k_elim*($A67-$AB7)) - EXP(-3*($A67-$AB7)))  / (EXP(-k_elim*1.8)-EXP(-3*1.8)),0),IF($AA7="XR",IF(AND($AD7=TRUE,$AA7="XR",$A67&gt;=$AB7), IF($AE7="Jeun",   (XR_factor_fast*($AC7/Poids)) *    (EXP(-0.5*((($A67-($AB7+2))/0.9)^2)) +     EXP(-0.5*((($A67-($AB7+7))/1.1)^2)))    * MAX(EXP(-k_elim*MAX($A67-($AB7+1),0)),0.5),   (XR_factor_fed*($AC7/Poids)) *    (EXP(-0.5*((($A67-($AB7+2))/0.9)^2)) +     EXP(-0.5*((($A67-($AB7+6))/1.1)^2)))    * MAX(EXP(-k_elim*MAX($A67-($AB7+1),0)),0.58) ),0),IF(AND($AD7=TRUE,OR($AA7="Concerta",$AA7="OROS"),$A67&gt;=$AB7), MIN(OROS_factor*($AC7/Poids),22) / (1+EXP(-(($A67-($AB7+4.8))))) *  IF($A67&gt;($AB7+10), EXP(-k_elim*(($A67-($AB7+10)))), 1),0)))</f>
        <v>0</v>
      </c>
      <c r="K67" s="20">
        <f>IF($AA8="IR",IF(AND($AD8=TRUE,$AA8="IR",$A67&gt;=$AB8), (IR_factor*($AC8/Poids)) *  (EXP(-k_elim*($A67-$AB8)) - EXP(-3*($A67-$AB8)))  / (EXP(-k_elim*1.8)-EXP(-3*1.8)),0),IF($AA8="XR",IF(AND($AD8=TRUE,$AA8="XR",$A67&gt;=$AB8), IF($AE8="Jeun",   (XR_factor_fast*($AC8/Poids)) *    (EXP(-0.5*((($A67-($AB8+2))/0.9)^2)) +     EXP(-0.5*((($A67-($AB8+7))/1.1)^2)))    * MAX(EXP(-k_elim*MAX($A67-($AB8+1),0)),0.5),   (XR_factor_fed*($AC8/Poids)) *    (EXP(-0.5*((($A67-($AB8+2))/0.9)^2)) +     EXP(-0.5*((($A67-($AB8+6))/1.1)^2)))    * MAX(EXP(-k_elim*MAX($A67-($AB8+1),0)),0.58) ),0),IF(AND($AD8=TRUE,OR($AA8="Concerta",$AA8="OROS"),$A67&gt;=$AB8), MIN(OROS_factor*($AC8/Poids),22) / (1+EXP(-(($A67-($AB8+4.8))))) *  IF($A67&gt;($AB8+10), EXP(-k_elim*(($A67-($AB8+10)))), 1),0)))</f>
        <v>0</v>
      </c>
      <c r="L67" s="20">
        <f>IF($AA9="IR",IF(AND($AD9=TRUE,$AA9="IR",$A67&gt;=$AB9), (IR_factor*($AC9/Poids)) *  (EXP(-k_elim*($A67-$AB9)) - EXP(-3*($A67-$AB9)))  / (EXP(-k_elim*1.8)-EXP(-3*1.8)),0),IF($AA9="XR",IF(AND($AD9=TRUE,$AA9="XR",$A67&gt;=$AB9), IF($AE9="Jeun",   (XR_factor_fast*($AC9/Poids)) *    (EXP(-0.5*((($A67-($AB9+2))/0.9)^2)) +     EXP(-0.5*((($A67-($AB9+7))/1.1)^2)))    * MAX(EXP(-k_elim*MAX($A67-($AB9+1),0)),0.5),   (XR_factor_fed*($AC9/Poids)) *    (EXP(-0.5*((($A67-($AB9+2))/0.9)^2)) +     EXP(-0.5*((($A67-($AB9+6))/1.1)^2)))    * MAX(EXP(-k_elim*MAX($A67-($AB9+1),0)),0.58) ),0),IF(AND($AD9=TRUE,OR($AA9="Concerta",$AA9="OROS"),$A67&gt;=$AB9), MIN(OROS_factor*($AC9/Poids),22) / (1+EXP(-(($A67-($AB9+4.8))))) *  IF($A67&gt;($AB9+10), EXP(-k_elim*(($A67-($AB9+10)))), 1),0)))</f>
        <v>0</v>
      </c>
      <c r="M67" s="20">
        <f>IF($AA10="IR",IF(AND($AD10=TRUE,$AA10="IR",$A67&gt;=$AB10), (IR_factor*($AC10/Poids)) *  (EXP(-k_elim*($A67-$AB10)) - EXP(-3*($A67-$AB10)))  / (EXP(-k_elim*1.8)-EXP(-3*1.8)),0),IF($AA10="XR",IF(AND($AD10=TRUE,$AA10="XR",$A67&gt;=$AB10), IF($AE10="Jeun",   (XR_factor_fast*($AC10/Poids)) *    (EXP(-0.5*((($A67-($AB10+2))/0.9)^2)) +     EXP(-0.5*((($A67-($AB10+7))/1.1)^2)))    * MAX(EXP(-k_elim*MAX($A67-($AB10+1),0)),0.5),   (XR_factor_fed*($AC10/Poids)) *    (EXP(-0.5*((($A67-($AB10+2))/0.9)^2)) +     EXP(-0.5*((($A67-($AB10+6))/1.1)^2)))    * MAX(EXP(-k_elim*MAX($A67-($AB10+1),0)),0.58) ),0),IF(AND($AD10=TRUE,OR($AA10="Concerta",$AA10="OROS"),$A67&gt;=$AB10), MIN(OROS_factor*($AC10/Poids),22) / (1+EXP(-(($A67-($AB10+4.8))))) *  IF($A67&gt;($AB10+10), EXP(-k_elim*(($A67-($AB10+10)))), 1),0)))</f>
        <v>0</v>
      </c>
      <c r="N67" s="32">
        <f>IF($AA11="IR",IF(AND($AD11=TRUE,$AA11="IR",$A67&gt;=$AB11), (IR_factor*($AC11/Poids)) *  (EXP(-k_elim*($A67-$AB11)) - EXP(-3*($A67-$AB11)))  / (EXP(-k_elim*1.8)-EXP(-3*1.8)),0),IF($AA11="XR",IF(AND($AD11=TRUE,$AA11="XR",$A67&gt;=$AB11), IF($AE11="Jeun",   (XR_factor_fast*($AC11/Poids)) *    (EXP(-0.5*((($A67-($AB11+2))/0.9)^2)) +     EXP(-0.5*((($A67-($AB11+7))/1.1)^2)))    * MAX(EXP(-k_elim*MAX($A67-($AB11+1),0)),0.5),   (XR_factor_fed*($AC11/Poids)) *    (EXP(-0.5*((($A67-($AB11+2))/0.9)^2)) +     EXP(-0.5*((($A67-($AB11+6))/1.1)^2)))    * MAX(EXP(-k_elim*MAX($A67-($AB11+1),0)),0.58) ),0),IF(AND($AD11=TRUE,OR($AA11="Concerta",$AA11="OROS"),$A67&gt;=$AB11), MIN(OROS_factor*($AC11/Poids),22) / (1+EXP(-(($A67-($AB11+4.8))))) *  IF($A67&gt;($AB11+10), EXP(-k_elim*(($A67-($AB11+10)))), 1),0)))</f>
        <v>0</v>
      </c>
      <c r="O67" s="32">
        <f>IF($AA12="IR",IF(AND($AD12=TRUE,$AA12="IR",$A67&gt;=$AB12), (IR_factor*($AC12/Poids)) *  (EXP(-k_elim*($A67-$AB12)) - EXP(-3*($A67-$AB12)))  / (EXP(-k_elim*1.8)-EXP(-3*1.8)),0),IF($AA12="XR",IF(AND($AD12=TRUE,$AA12="XR",$A67&gt;=$AB12), IF($AE12="Jeun",   (XR_factor_fast*($AC12/Poids)) *    (EXP(-0.5*((($A67-($AB12+2))/0.9)^2)) +     EXP(-0.5*((($A67-($AB12+7))/1.1)^2)))    * MAX(EXP(-k_elim*MAX($A67-($AB12+1),0)),0.5),   (XR_factor_fed*($AC12/Poids)) *    (EXP(-0.5*((($A67-($AB12+2))/0.9)^2)) +     EXP(-0.5*((($A67-($AB12+6))/1.1)^2)))    * MAX(EXP(-k_elim*MAX($A67-($AB12+1),0)),0.58) ),0),IF(AND($AD12=TRUE,OR($AA12="Concerta",$AA12="OROS"),$A67&gt;=$AB12), MIN(OROS_factor*($AC12/Poids),22) / (1+EXP(-(($A67-($AB12+4.8))))) *  IF($A67&gt;($AB12+10), EXP(-k_elim*(($A67-($AB12+10)))), 1),0)))</f>
        <v>0</v>
      </c>
      <c r="P67" s="32">
        <f>IF($AA13="IR",IF(AND($AD13=TRUE,$AA13="IR",$A67&gt;=$AB13), (IR_factor*($AC13/Poids)) *  (EXP(-k_elim*($A67-$AB13)) - EXP(-3*($A67-$AB13)))  / (EXP(-k_elim*1.8)-EXP(-3*1.8)),0),IF($AA13="XR",IF(AND($AD13=TRUE,$AA13="XR",$A67&gt;=$AB13), IF($AE13="Jeun",   (XR_factor_fast*($AC13/Poids)) *    (EXP(-0.5*((($A67-($AB13+2))/0.9)^2)) +     EXP(-0.5*((($A67-($AB13+7))/1.1)^2)))    * MAX(EXP(-k_elim*MAX($A67-($AB13+1),0)),0.5),   (XR_factor_fed*($AC13/Poids)) *    (EXP(-0.5*((($A67-($AB13+2))/0.9)^2)) +     EXP(-0.5*((($A67-($AB13+6))/1.1)^2)))    * MAX(EXP(-k_elim*MAX($A67-($AB13+1),0)),0.58) ),0),IF(AND($AD13=TRUE,OR($AA13="Concerta",$AA13="OROS"),$A67&gt;=$AB13), MIN(OROS_factor*($AC13/Poids),22) / (1+EXP(-(($A67-($AB13+4.8))))) *  IF($A67&gt;($AB13+10), EXP(-k_elim*(($A67-($AB13+10)))), 1),0)))</f>
        <v>0</v>
      </c>
      <c r="AO67">
        <v>5</v>
      </c>
    </row>
    <row r="68" spans="1:41">
      <c r="A68" s="17">
        <v>9.2999999999999883</v>
      </c>
      <c r="B68" s="18">
        <f t="shared" si="3"/>
        <v>7.10614580469632</v>
      </c>
      <c r="C68" s="20">
        <f t="shared" si="4"/>
        <v>0</v>
      </c>
      <c r="D68" s="32">
        <f t="shared" si="5"/>
        <v>0</v>
      </c>
      <c r="E68" s="18">
        <f>IF($AA2="IR",IF(AND($AD2=TRUE,$AA2="IR",$A68&gt;=$AB2), (IR_factor*($AC2/Poids)) *  (EXP(-k_elim*($A68-$AB2)) - EXP(-3*($A68-$AB2)))  / (EXP(-k_elim*1.8)-EXP(-3*1.8)),0),IF($AA2="XR",IF(AND($AD2=TRUE,$AA2="XR",$A68&gt;=$AB2), IF($AE2="Jeun",   (XR_factor_fast*($AC2/Poids)) *    (EXP(-0.5*((($A68-($AB2+2))/0.9)^2)) +     EXP(-0.5*((($A68-($AB2+7))/1.1)^2)))    * MAX(EXP(-k_elim*MAX($A68-($AB2+1),0)),0.5),   (XR_factor_fed*($AC2/Poids)) *    (EXP(-0.5*((($A68-($AB2+2))/0.9)^2)) +     EXP(-0.5*((($A68-($AB2+6))/1.1)^2)))    * MAX(EXP(-k_elim*MAX($A68-($AB2+1),0)),0.58) ),0),IF(AND($AD2=TRUE,OR($AA2="Concerta",$AA2="OROS"),$A68&gt;=$AB2), MIN(OROS_factor*($AC2/Poids),22) / (1+EXP(-(($A68-($AB2+4.8))))) *  IF($A68&gt;($AB2+10), EXP(-k_elim*(($A68-($AB2+10)))), 1),0)))</f>
        <v>7.10614580469632</v>
      </c>
      <c r="F68" s="18">
        <f>IF($AA3="IR",IF(AND($AD3=TRUE,$AA3="IR",$A68&gt;=$AB3), (IR_factor*($AC3/Poids)) *  (EXP(-k_elim*($A68-$AB3)) - EXP(-3*($A68-$AB3)))  / (EXP(-k_elim*1.8)-EXP(-3*1.8)),0),IF($AA3="XR",IF(AND($AD3=TRUE,$AA3="XR",$A68&gt;=$AB3), IF($AE3="Jeun",   (XR_factor_fast*($AC3/Poids)) *    (EXP(-0.5*((($A68-($AB3+2))/0.9)^2)) +     EXP(-0.5*((($A68-($AB3+7))/1.1)^2)))    * MAX(EXP(-k_elim*MAX($A68-($AB3+1),0)),0.5),   (XR_factor_fed*($AC3/Poids)) *    (EXP(-0.5*((($A68-($AB3+2))/0.9)^2)) +     EXP(-0.5*((($A68-($AB3+6))/1.1)^2)))    * MAX(EXP(-k_elim*MAX($A68-($AB3+1),0)),0.58) ),0),IF(AND($AD3=TRUE,OR($AA3="Concerta",$AA3="OROS"),$A68&gt;=$AB3), MIN(OROS_factor*($AC3/Poids),22) / (1+EXP(-(($A68-($AB3+4.8))))) *  IF($A68&gt;($AB3+10), EXP(-k_elim*(($A68-($AB3+10)))), 1),0)))</f>
        <v>0</v>
      </c>
      <c r="G68" s="18">
        <f>IF($AA4="IR",IF(AND($AD4=TRUE,$AA4="IR",$A68&gt;=$AB4), (IR_factor*($AC4/Poids)) *  (EXP(-k_elim*($A68-$AB4)) - EXP(-3*($A68-$AB4)))  / (EXP(-k_elim*1.8)-EXP(-3*1.8)),0),IF($AA4="XR",IF(AND($AD4=TRUE,$AA4="XR",$A68&gt;=$AB4), IF($AE4="Jeun",   (XR_factor_fast*($AC4/Poids)) *    (EXP(-0.5*((($A68-($AB4+2))/0.9)^2)) +     EXP(-0.5*((($A68-($AB4+7))/1.1)^2)))    * MAX(EXP(-k_elim*MAX($A68-($AB4+1),0)),0.5),   (XR_factor_fed*($AC4/Poids)) *    (EXP(-0.5*((($A68-($AB4+2))/0.9)^2)) +     EXP(-0.5*((($A68-($AB4+6))/1.1)^2)))    * MAX(EXP(-k_elim*MAX($A68-($AB4+1),0)),0.58) ),0),IF(AND($AD4=TRUE,OR($AA4="Concerta",$AA4="OROS"),$A68&gt;=$AB4), MIN(OROS_factor*($AC4/Poids),22) / (1+EXP(-(($A68-($AB4+4.8))))) *  IF($A68&gt;($AB4+10), EXP(-k_elim*(($A68-($AB4+10)))), 1),0)))</f>
        <v>0</v>
      </c>
      <c r="H68" s="18">
        <f>IF($AA5="IR",IF(AND($AD5=TRUE,$AA5="IR",$A68&gt;=$AB5), (IR_factor*($AC5/Poids)) *  (EXP(-k_elim*($A68-$AB5)) - EXP(-3*($A68-$AB5)))  / (EXP(-k_elim*1.8)-EXP(-3*1.8)),0),IF($AA5="XR",IF(AND($AD5=TRUE,$AA5="XR",$A68&gt;=$AB5), IF($AE5="Jeun",   (XR_factor_fast*($AC5/Poids)) *    (EXP(-0.5*((($A68-($AB5+2))/0.9)^2)) +     EXP(-0.5*((($A68-($AB5+7))/1.1)^2)))    * MAX(EXP(-k_elim*MAX($A68-($AB5+1),0)),0.5),   (XR_factor_fed*($AC5/Poids)) *    (EXP(-0.5*((($A68-($AB5+2))/0.9)^2)) +     EXP(-0.5*((($A68-($AB5+6))/1.1)^2)))    * MAX(EXP(-k_elim*MAX($A68-($AB5+1),0)),0.58) ),0),IF(AND($AD5=TRUE,OR($AA5="Concerta",$AA5="OROS"),$A68&gt;=$AB5), MIN(OROS_factor*($AC5/Poids),22) / (1+EXP(-(($A68-($AB5+4.8))))) *  IF($A68&gt;($AB5+10), EXP(-k_elim*(($A68-($AB5+10)))), 1),0)))</f>
        <v>0</v>
      </c>
      <c r="I68" s="20">
        <f>IF($AA6="IR",IF(AND($AD6=TRUE,$AA6="IR",$A68&gt;=$AB6), (IR_factor*($AC6/Poids)) *  (EXP(-k_elim*($A68-$AB6)) - EXP(-3*($A68-$AB6)))  / (EXP(-k_elim*1.8)-EXP(-3*1.8)),0),IF($AA6="XR",IF(AND($AD6=TRUE,$AA6="XR",$A68&gt;=$AB6), IF($AE6="Jeun",   (XR_factor_fast*($AC6/Poids)) *    (EXP(-0.5*((($A68-($AB6+2))/0.9)^2)) +     EXP(-0.5*((($A68-($AB6+7))/1.1)^2)))    * MAX(EXP(-k_elim*MAX($A68-($AB6+1),0)),0.5),   (XR_factor_fed*($AC6/Poids)) *    (EXP(-0.5*((($A68-($AB6+2))/0.9)^2)) +     EXP(-0.5*((($A68-($AB6+6))/1.1)^2)))    * MAX(EXP(-k_elim*MAX($A68-($AB6+1),0)),0.58) ),0),IF(AND($AD6=TRUE,OR($AA6="Concerta",$AA6="OROS"),$A68&gt;=$AB6), MIN(OROS_factor*($AC6/Poids),22) / (1+EXP(-(($A68-($AB6+4.8))))) *  IF($A68&gt;($AB6+10), EXP(-k_elim*(($A68-($AB6+10)))), 1),0)))</f>
        <v>0</v>
      </c>
      <c r="J68" s="20">
        <f>IF($AA7="IR",IF(AND($AD7=TRUE,$AA7="IR",$A68&gt;=$AB7), (IR_factor*($AC7/Poids)) *  (EXP(-k_elim*($A68-$AB7)) - EXP(-3*($A68-$AB7)))  / (EXP(-k_elim*1.8)-EXP(-3*1.8)),0),IF($AA7="XR",IF(AND($AD7=TRUE,$AA7="XR",$A68&gt;=$AB7), IF($AE7="Jeun",   (XR_factor_fast*($AC7/Poids)) *    (EXP(-0.5*((($A68-($AB7+2))/0.9)^2)) +     EXP(-0.5*((($A68-($AB7+7))/1.1)^2)))    * MAX(EXP(-k_elim*MAX($A68-($AB7+1),0)),0.5),   (XR_factor_fed*($AC7/Poids)) *    (EXP(-0.5*((($A68-($AB7+2))/0.9)^2)) +     EXP(-0.5*((($A68-($AB7+6))/1.1)^2)))    * MAX(EXP(-k_elim*MAX($A68-($AB7+1),0)),0.58) ),0),IF(AND($AD7=TRUE,OR($AA7="Concerta",$AA7="OROS"),$A68&gt;=$AB7), MIN(OROS_factor*($AC7/Poids),22) / (1+EXP(-(($A68-($AB7+4.8))))) *  IF($A68&gt;($AB7+10), EXP(-k_elim*(($A68-($AB7+10)))), 1),0)))</f>
        <v>0</v>
      </c>
      <c r="K68" s="20">
        <f>IF($AA8="IR",IF(AND($AD8=TRUE,$AA8="IR",$A68&gt;=$AB8), (IR_factor*($AC8/Poids)) *  (EXP(-k_elim*($A68-$AB8)) - EXP(-3*($A68-$AB8)))  / (EXP(-k_elim*1.8)-EXP(-3*1.8)),0),IF($AA8="XR",IF(AND($AD8=TRUE,$AA8="XR",$A68&gt;=$AB8), IF($AE8="Jeun",   (XR_factor_fast*($AC8/Poids)) *    (EXP(-0.5*((($A68-($AB8+2))/0.9)^2)) +     EXP(-0.5*((($A68-($AB8+7))/1.1)^2)))    * MAX(EXP(-k_elim*MAX($A68-($AB8+1),0)),0.5),   (XR_factor_fed*($AC8/Poids)) *    (EXP(-0.5*((($A68-($AB8+2))/0.9)^2)) +     EXP(-0.5*((($A68-($AB8+6))/1.1)^2)))    * MAX(EXP(-k_elim*MAX($A68-($AB8+1),0)),0.58) ),0),IF(AND($AD8=TRUE,OR($AA8="Concerta",$AA8="OROS"),$A68&gt;=$AB8), MIN(OROS_factor*($AC8/Poids),22) / (1+EXP(-(($A68-($AB8+4.8))))) *  IF($A68&gt;($AB8+10), EXP(-k_elim*(($A68-($AB8+10)))), 1),0)))</f>
        <v>0</v>
      </c>
      <c r="L68" s="20">
        <f>IF($AA9="IR",IF(AND($AD9=TRUE,$AA9="IR",$A68&gt;=$AB9), (IR_factor*($AC9/Poids)) *  (EXP(-k_elim*($A68-$AB9)) - EXP(-3*($A68-$AB9)))  / (EXP(-k_elim*1.8)-EXP(-3*1.8)),0),IF($AA9="XR",IF(AND($AD9=TRUE,$AA9="XR",$A68&gt;=$AB9), IF($AE9="Jeun",   (XR_factor_fast*($AC9/Poids)) *    (EXP(-0.5*((($A68-($AB9+2))/0.9)^2)) +     EXP(-0.5*((($A68-($AB9+7))/1.1)^2)))    * MAX(EXP(-k_elim*MAX($A68-($AB9+1),0)),0.5),   (XR_factor_fed*($AC9/Poids)) *    (EXP(-0.5*((($A68-($AB9+2))/0.9)^2)) +     EXP(-0.5*((($A68-($AB9+6))/1.1)^2)))    * MAX(EXP(-k_elim*MAX($A68-($AB9+1),0)),0.58) ),0),IF(AND($AD9=TRUE,OR($AA9="Concerta",$AA9="OROS"),$A68&gt;=$AB9), MIN(OROS_factor*($AC9/Poids),22) / (1+EXP(-(($A68-($AB9+4.8))))) *  IF($A68&gt;($AB9+10), EXP(-k_elim*(($A68-($AB9+10)))), 1),0)))</f>
        <v>0</v>
      </c>
      <c r="M68" s="20">
        <f>IF($AA10="IR",IF(AND($AD10=TRUE,$AA10="IR",$A68&gt;=$AB10), (IR_factor*($AC10/Poids)) *  (EXP(-k_elim*($A68-$AB10)) - EXP(-3*($A68-$AB10)))  / (EXP(-k_elim*1.8)-EXP(-3*1.8)),0),IF($AA10="XR",IF(AND($AD10=TRUE,$AA10="XR",$A68&gt;=$AB10), IF($AE10="Jeun",   (XR_factor_fast*($AC10/Poids)) *    (EXP(-0.5*((($A68-($AB10+2))/0.9)^2)) +     EXP(-0.5*((($A68-($AB10+7))/1.1)^2)))    * MAX(EXP(-k_elim*MAX($A68-($AB10+1),0)),0.5),   (XR_factor_fed*($AC10/Poids)) *    (EXP(-0.5*((($A68-($AB10+2))/0.9)^2)) +     EXP(-0.5*((($A68-($AB10+6))/1.1)^2)))    * MAX(EXP(-k_elim*MAX($A68-($AB10+1),0)),0.58) ),0),IF(AND($AD10=TRUE,OR($AA10="Concerta",$AA10="OROS"),$A68&gt;=$AB10), MIN(OROS_factor*($AC10/Poids),22) / (1+EXP(-(($A68-($AB10+4.8))))) *  IF($A68&gt;($AB10+10), EXP(-k_elim*(($A68-($AB10+10)))), 1),0)))</f>
        <v>0</v>
      </c>
      <c r="N68" s="32">
        <f>IF($AA11="IR",IF(AND($AD11=TRUE,$AA11="IR",$A68&gt;=$AB11), (IR_factor*($AC11/Poids)) *  (EXP(-k_elim*($A68-$AB11)) - EXP(-3*($A68-$AB11)))  / (EXP(-k_elim*1.8)-EXP(-3*1.8)),0),IF($AA11="XR",IF(AND($AD11=TRUE,$AA11="XR",$A68&gt;=$AB11), IF($AE11="Jeun",   (XR_factor_fast*($AC11/Poids)) *    (EXP(-0.5*((($A68-($AB11+2))/0.9)^2)) +     EXP(-0.5*((($A68-($AB11+7))/1.1)^2)))    * MAX(EXP(-k_elim*MAX($A68-($AB11+1),0)),0.5),   (XR_factor_fed*($AC11/Poids)) *    (EXP(-0.5*((($A68-($AB11+2))/0.9)^2)) +     EXP(-0.5*((($A68-($AB11+6))/1.1)^2)))    * MAX(EXP(-k_elim*MAX($A68-($AB11+1),0)),0.58) ),0),IF(AND($AD11=TRUE,OR($AA11="Concerta",$AA11="OROS"),$A68&gt;=$AB11), MIN(OROS_factor*($AC11/Poids),22) / (1+EXP(-(($A68-($AB11+4.8))))) *  IF($A68&gt;($AB11+10), EXP(-k_elim*(($A68-($AB11+10)))), 1),0)))</f>
        <v>0</v>
      </c>
      <c r="O68" s="32">
        <f>IF($AA12="IR",IF(AND($AD12=TRUE,$AA12="IR",$A68&gt;=$AB12), (IR_factor*($AC12/Poids)) *  (EXP(-k_elim*($A68-$AB12)) - EXP(-3*($A68-$AB12)))  / (EXP(-k_elim*1.8)-EXP(-3*1.8)),0),IF($AA12="XR",IF(AND($AD12=TRUE,$AA12="XR",$A68&gt;=$AB12), IF($AE12="Jeun",   (XR_factor_fast*($AC12/Poids)) *    (EXP(-0.5*((($A68-($AB12+2))/0.9)^2)) +     EXP(-0.5*((($A68-($AB12+7))/1.1)^2)))    * MAX(EXP(-k_elim*MAX($A68-($AB12+1),0)),0.5),   (XR_factor_fed*($AC12/Poids)) *    (EXP(-0.5*((($A68-($AB12+2))/0.9)^2)) +     EXP(-0.5*((($A68-($AB12+6))/1.1)^2)))    * MAX(EXP(-k_elim*MAX($A68-($AB12+1),0)),0.58) ),0),IF(AND($AD12=TRUE,OR($AA12="Concerta",$AA12="OROS"),$A68&gt;=$AB12), MIN(OROS_factor*($AC12/Poids),22) / (1+EXP(-(($A68-($AB12+4.8))))) *  IF($A68&gt;($AB12+10), EXP(-k_elim*(($A68-($AB12+10)))), 1),0)))</f>
        <v>0</v>
      </c>
      <c r="P68" s="32">
        <f>IF($AA13="IR",IF(AND($AD13=TRUE,$AA13="IR",$A68&gt;=$AB13), (IR_factor*($AC13/Poids)) *  (EXP(-k_elim*($A68-$AB13)) - EXP(-3*($A68-$AB13)))  / (EXP(-k_elim*1.8)-EXP(-3*1.8)),0),IF($AA13="XR",IF(AND($AD13=TRUE,$AA13="XR",$A68&gt;=$AB13), IF($AE13="Jeun",   (XR_factor_fast*($AC13/Poids)) *    (EXP(-0.5*((($A68-($AB13+2))/0.9)^2)) +     EXP(-0.5*((($A68-($AB13+7))/1.1)^2)))    * MAX(EXP(-k_elim*MAX($A68-($AB13+1),0)),0.5),   (XR_factor_fed*($AC13/Poids)) *    (EXP(-0.5*((($A68-($AB13+2))/0.9)^2)) +     EXP(-0.5*((($A68-($AB13+6))/1.1)^2)))    * MAX(EXP(-k_elim*MAX($A68-($AB13+1),0)),0.58) ),0),IF(AND($AD13=TRUE,OR($AA13="Concerta",$AA13="OROS"),$A68&gt;=$AB13), MIN(OROS_factor*($AC13/Poids),22) / (1+EXP(-(($A68-($AB13+4.8))))) *  IF($A68&gt;($AB13+10), EXP(-k_elim*(($A68-($AB13+10)))), 1),0)))</f>
        <v>0</v>
      </c>
      <c r="AO68">
        <v>5</v>
      </c>
    </row>
    <row r="69" spans="1:41">
      <c r="A69" s="17">
        <v>9.3499999999999872</v>
      </c>
      <c r="B69" s="18">
        <f t="shared" si="3"/>
        <v>7.0203406744411563</v>
      </c>
      <c r="C69" s="20">
        <f t="shared" si="4"/>
        <v>0</v>
      </c>
      <c r="D69" s="32">
        <f t="shared" si="5"/>
        <v>0</v>
      </c>
      <c r="E69" s="18">
        <f>IF($AA2="IR",IF(AND($AD2=TRUE,$AA2="IR",$A69&gt;=$AB2), (IR_factor*($AC2/Poids)) *  (EXP(-k_elim*($A69-$AB2)) - EXP(-3*($A69-$AB2)))  / (EXP(-k_elim*1.8)-EXP(-3*1.8)),0),IF($AA2="XR",IF(AND($AD2=TRUE,$AA2="XR",$A69&gt;=$AB2), IF($AE2="Jeun",   (XR_factor_fast*($AC2/Poids)) *    (EXP(-0.5*((($A69-($AB2+2))/0.9)^2)) +     EXP(-0.5*((($A69-($AB2+7))/1.1)^2)))    * MAX(EXP(-k_elim*MAX($A69-($AB2+1),0)),0.5),   (XR_factor_fed*($AC2/Poids)) *    (EXP(-0.5*((($A69-($AB2+2))/0.9)^2)) +     EXP(-0.5*((($A69-($AB2+6))/1.1)^2)))    * MAX(EXP(-k_elim*MAX($A69-($AB2+1),0)),0.58) ),0),IF(AND($AD2=TRUE,OR($AA2="Concerta",$AA2="OROS"),$A69&gt;=$AB2), MIN(OROS_factor*($AC2/Poids),22) / (1+EXP(-(($A69-($AB2+4.8))))) *  IF($A69&gt;($AB2+10), EXP(-k_elim*(($A69-($AB2+10)))), 1),0)))</f>
        <v>7.0203406744411563</v>
      </c>
      <c r="F69" s="18">
        <f>IF($AA3="IR",IF(AND($AD3=TRUE,$AA3="IR",$A69&gt;=$AB3), (IR_factor*($AC3/Poids)) *  (EXP(-k_elim*($A69-$AB3)) - EXP(-3*($A69-$AB3)))  / (EXP(-k_elim*1.8)-EXP(-3*1.8)),0),IF($AA3="XR",IF(AND($AD3=TRUE,$AA3="XR",$A69&gt;=$AB3), IF($AE3="Jeun",   (XR_factor_fast*($AC3/Poids)) *    (EXP(-0.5*((($A69-($AB3+2))/0.9)^2)) +     EXP(-0.5*((($A69-($AB3+7))/1.1)^2)))    * MAX(EXP(-k_elim*MAX($A69-($AB3+1),0)),0.5),   (XR_factor_fed*($AC3/Poids)) *    (EXP(-0.5*((($A69-($AB3+2))/0.9)^2)) +     EXP(-0.5*((($A69-($AB3+6))/1.1)^2)))    * MAX(EXP(-k_elim*MAX($A69-($AB3+1),0)),0.58) ),0),IF(AND($AD3=TRUE,OR($AA3="Concerta",$AA3="OROS"),$A69&gt;=$AB3), MIN(OROS_factor*($AC3/Poids),22) / (1+EXP(-(($A69-($AB3+4.8))))) *  IF($A69&gt;($AB3+10), EXP(-k_elim*(($A69-($AB3+10)))), 1),0)))</f>
        <v>0</v>
      </c>
      <c r="G69" s="18">
        <f>IF($AA4="IR",IF(AND($AD4=TRUE,$AA4="IR",$A69&gt;=$AB4), (IR_factor*($AC4/Poids)) *  (EXP(-k_elim*($A69-$AB4)) - EXP(-3*($A69-$AB4)))  / (EXP(-k_elim*1.8)-EXP(-3*1.8)),0),IF($AA4="XR",IF(AND($AD4=TRUE,$AA4="XR",$A69&gt;=$AB4), IF($AE4="Jeun",   (XR_factor_fast*($AC4/Poids)) *    (EXP(-0.5*((($A69-($AB4+2))/0.9)^2)) +     EXP(-0.5*((($A69-($AB4+7))/1.1)^2)))    * MAX(EXP(-k_elim*MAX($A69-($AB4+1),0)),0.5),   (XR_factor_fed*($AC4/Poids)) *    (EXP(-0.5*((($A69-($AB4+2))/0.9)^2)) +     EXP(-0.5*((($A69-($AB4+6))/1.1)^2)))    * MAX(EXP(-k_elim*MAX($A69-($AB4+1),0)),0.58) ),0),IF(AND($AD4=TRUE,OR($AA4="Concerta",$AA4="OROS"),$A69&gt;=$AB4), MIN(OROS_factor*($AC4/Poids),22) / (1+EXP(-(($A69-($AB4+4.8))))) *  IF($A69&gt;($AB4+10), EXP(-k_elim*(($A69-($AB4+10)))), 1),0)))</f>
        <v>0</v>
      </c>
      <c r="H69" s="18">
        <f>IF($AA5="IR",IF(AND($AD5=TRUE,$AA5="IR",$A69&gt;=$AB5), (IR_factor*($AC5/Poids)) *  (EXP(-k_elim*($A69-$AB5)) - EXP(-3*($A69-$AB5)))  / (EXP(-k_elim*1.8)-EXP(-3*1.8)),0),IF($AA5="XR",IF(AND($AD5=TRUE,$AA5="XR",$A69&gt;=$AB5), IF($AE5="Jeun",   (XR_factor_fast*($AC5/Poids)) *    (EXP(-0.5*((($A69-($AB5+2))/0.9)^2)) +     EXP(-0.5*((($A69-($AB5+7))/1.1)^2)))    * MAX(EXP(-k_elim*MAX($A69-($AB5+1),0)),0.5),   (XR_factor_fed*($AC5/Poids)) *    (EXP(-0.5*((($A69-($AB5+2))/0.9)^2)) +     EXP(-0.5*((($A69-($AB5+6))/1.1)^2)))    * MAX(EXP(-k_elim*MAX($A69-($AB5+1),0)),0.58) ),0),IF(AND($AD5=TRUE,OR($AA5="Concerta",$AA5="OROS"),$A69&gt;=$AB5), MIN(OROS_factor*($AC5/Poids),22) / (1+EXP(-(($A69-($AB5+4.8))))) *  IF($A69&gt;($AB5+10), EXP(-k_elim*(($A69-($AB5+10)))), 1),0)))</f>
        <v>0</v>
      </c>
      <c r="I69" s="20">
        <f>IF($AA6="IR",IF(AND($AD6=TRUE,$AA6="IR",$A69&gt;=$AB6), (IR_factor*($AC6/Poids)) *  (EXP(-k_elim*($A69-$AB6)) - EXP(-3*($A69-$AB6)))  / (EXP(-k_elim*1.8)-EXP(-3*1.8)),0),IF($AA6="XR",IF(AND($AD6=TRUE,$AA6="XR",$A69&gt;=$AB6), IF($AE6="Jeun",   (XR_factor_fast*($AC6/Poids)) *    (EXP(-0.5*((($A69-($AB6+2))/0.9)^2)) +     EXP(-0.5*((($A69-($AB6+7))/1.1)^2)))    * MAX(EXP(-k_elim*MAX($A69-($AB6+1),0)),0.5),   (XR_factor_fed*($AC6/Poids)) *    (EXP(-0.5*((($A69-($AB6+2))/0.9)^2)) +     EXP(-0.5*((($A69-($AB6+6))/1.1)^2)))    * MAX(EXP(-k_elim*MAX($A69-($AB6+1),0)),0.58) ),0),IF(AND($AD6=TRUE,OR($AA6="Concerta",$AA6="OROS"),$A69&gt;=$AB6), MIN(OROS_factor*($AC6/Poids),22) / (1+EXP(-(($A69-($AB6+4.8))))) *  IF($A69&gt;($AB6+10), EXP(-k_elim*(($A69-($AB6+10)))), 1),0)))</f>
        <v>0</v>
      </c>
      <c r="J69" s="20">
        <f>IF($AA7="IR",IF(AND($AD7=TRUE,$AA7="IR",$A69&gt;=$AB7), (IR_factor*($AC7/Poids)) *  (EXP(-k_elim*($A69-$AB7)) - EXP(-3*($A69-$AB7)))  / (EXP(-k_elim*1.8)-EXP(-3*1.8)),0),IF($AA7="XR",IF(AND($AD7=TRUE,$AA7="XR",$A69&gt;=$AB7), IF($AE7="Jeun",   (XR_factor_fast*($AC7/Poids)) *    (EXP(-0.5*((($A69-($AB7+2))/0.9)^2)) +     EXP(-0.5*((($A69-($AB7+7))/1.1)^2)))    * MAX(EXP(-k_elim*MAX($A69-($AB7+1),0)),0.5),   (XR_factor_fed*($AC7/Poids)) *    (EXP(-0.5*((($A69-($AB7+2))/0.9)^2)) +     EXP(-0.5*((($A69-($AB7+6))/1.1)^2)))    * MAX(EXP(-k_elim*MAX($A69-($AB7+1),0)),0.58) ),0),IF(AND($AD7=TRUE,OR($AA7="Concerta",$AA7="OROS"),$A69&gt;=$AB7), MIN(OROS_factor*($AC7/Poids),22) / (1+EXP(-(($A69-($AB7+4.8))))) *  IF($A69&gt;($AB7+10), EXP(-k_elim*(($A69-($AB7+10)))), 1),0)))</f>
        <v>0</v>
      </c>
      <c r="K69" s="20">
        <f>IF($AA8="IR",IF(AND($AD8=TRUE,$AA8="IR",$A69&gt;=$AB8), (IR_factor*($AC8/Poids)) *  (EXP(-k_elim*($A69-$AB8)) - EXP(-3*($A69-$AB8)))  / (EXP(-k_elim*1.8)-EXP(-3*1.8)),0),IF($AA8="XR",IF(AND($AD8=TRUE,$AA8="XR",$A69&gt;=$AB8), IF($AE8="Jeun",   (XR_factor_fast*($AC8/Poids)) *    (EXP(-0.5*((($A69-($AB8+2))/0.9)^2)) +     EXP(-0.5*((($A69-($AB8+7))/1.1)^2)))    * MAX(EXP(-k_elim*MAX($A69-($AB8+1),0)),0.5),   (XR_factor_fed*($AC8/Poids)) *    (EXP(-0.5*((($A69-($AB8+2))/0.9)^2)) +     EXP(-0.5*((($A69-($AB8+6))/1.1)^2)))    * MAX(EXP(-k_elim*MAX($A69-($AB8+1),0)),0.58) ),0),IF(AND($AD8=TRUE,OR($AA8="Concerta",$AA8="OROS"),$A69&gt;=$AB8), MIN(OROS_factor*($AC8/Poids),22) / (1+EXP(-(($A69-($AB8+4.8))))) *  IF($A69&gt;($AB8+10), EXP(-k_elim*(($A69-($AB8+10)))), 1),0)))</f>
        <v>0</v>
      </c>
      <c r="L69" s="20">
        <f>IF($AA9="IR",IF(AND($AD9=TRUE,$AA9="IR",$A69&gt;=$AB9), (IR_factor*($AC9/Poids)) *  (EXP(-k_elim*($A69-$AB9)) - EXP(-3*($A69-$AB9)))  / (EXP(-k_elim*1.8)-EXP(-3*1.8)),0),IF($AA9="XR",IF(AND($AD9=TRUE,$AA9="XR",$A69&gt;=$AB9), IF($AE9="Jeun",   (XR_factor_fast*($AC9/Poids)) *    (EXP(-0.5*((($A69-($AB9+2))/0.9)^2)) +     EXP(-0.5*((($A69-($AB9+7))/1.1)^2)))    * MAX(EXP(-k_elim*MAX($A69-($AB9+1),0)),0.5),   (XR_factor_fed*($AC9/Poids)) *    (EXP(-0.5*((($A69-($AB9+2))/0.9)^2)) +     EXP(-0.5*((($A69-($AB9+6))/1.1)^2)))    * MAX(EXP(-k_elim*MAX($A69-($AB9+1),0)),0.58) ),0),IF(AND($AD9=TRUE,OR($AA9="Concerta",$AA9="OROS"),$A69&gt;=$AB9), MIN(OROS_factor*($AC9/Poids),22) / (1+EXP(-(($A69-($AB9+4.8))))) *  IF($A69&gt;($AB9+10), EXP(-k_elim*(($A69-($AB9+10)))), 1),0)))</f>
        <v>0</v>
      </c>
      <c r="M69" s="20">
        <f>IF($AA10="IR",IF(AND($AD10=TRUE,$AA10="IR",$A69&gt;=$AB10), (IR_factor*($AC10/Poids)) *  (EXP(-k_elim*($A69-$AB10)) - EXP(-3*($A69-$AB10)))  / (EXP(-k_elim*1.8)-EXP(-3*1.8)),0),IF($AA10="XR",IF(AND($AD10=TRUE,$AA10="XR",$A69&gt;=$AB10), IF($AE10="Jeun",   (XR_factor_fast*($AC10/Poids)) *    (EXP(-0.5*((($A69-($AB10+2))/0.9)^2)) +     EXP(-0.5*((($A69-($AB10+7))/1.1)^2)))    * MAX(EXP(-k_elim*MAX($A69-($AB10+1),0)),0.5),   (XR_factor_fed*($AC10/Poids)) *    (EXP(-0.5*((($A69-($AB10+2))/0.9)^2)) +     EXP(-0.5*((($A69-($AB10+6))/1.1)^2)))    * MAX(EXP(-k_elim*MAX($A69-($AB10+1),0)),0.58) ),0),IF(AND($AD10=TRUE,OR($AA10="Concerta",$AA10="OROS"),$A69&gt;=$AB10), MIN(OROS_factor*($AC10/Poids),22) / (1+EXP(-(($A69-($AB10+4.8))))) *  IF($A69&gt;($AB10+10), EXP(-k_elim*(($A69-($AB10+10)))), 1),0)))</f>
        <v>0</v>
      </c>
      <c r="N69" s="32">
        <f>IF($AA11="IR",IF(AND($AD11=TRUE,$AA11="IR",$A69&gt;=$AB11), (IR_factor*($AC11/Poids)) *  (EXP(-k_elim*($A69-$AB11)) - EXP(-3*($A69-$AB11)))  / (EXP(-k_elim*1.8)-EXP(-3*1.8)),0),IF($AA11="XR",IF(AND($AD11=TRUE,$AA11="XR",$A69&gt;=$AB11), IF($AE11="Jeun",   (XR_factor_fast*($AC11/Poids)) *    (EXP(-0.5*((($A69-($AB11+2))/0.9)^2)) +     EXP(-0.5*((($A69-($AB11+7))/1.1)^2)))    * MAX(EXP(-k_elim*MAX($A69-($AB11+1),0)),0.5),   (XR_factor_fed*($AC11/Poids)) *    (EXP(-0.5*((($A69-($AB11+2))/0.9)^2)) +     EXP(-0.5*((($A69-($AB11+6))/1.1)^2)))    * MAX(EXP(-k_elim*MAX($A69-($AB11+1),0)),0.58) ),0),IF(AND($AD11=TRUE,OR($AA11="Concerta",$AA11="OROS"),$A69&gt;=$AB11), MIN(OROS_factor*($AC11/Poids),22) / (1+EXP(-(($A69-($AB11+4.8))))) *  IF($A69&gt;($AB11+10), EXP(-k_elim*(($A69-($AB11+10)))), 1),0)))</f>
        <v>0</v>
      </c>
      <c r="O69" s="32">
        <f>IF($AA12="IR",IF(AND($AD12=TRUE,$AA12="IR",$A69&gt;=$AB12), (IR_factor*($AC12/Poids)) *  (EXP(-k_elim*($A69-$AB12)) - EXP(-3*($A69-$AB12)))  / (EXP(-k_elim*1.8)-EXP(-3*1.8)),0),IF($AA12="XR",IF(AND($AD12=TRUE,$AA12="XR",$A69&gt;=$AB12), IF($AE12="Jeun",   (XR_factor_fast*($AC12/Poids)) *    (EXP(-0.5*((($A69-($AB12+2))/0.9)^2)) +     EXP(-0.5*((($A69-($AB12+7))/1.1)^2)))    * MAX(EXP(-k_elim*MAX($A69-($AB12+1),0)),0.5),   (XR_factor_fed*($AC12/Poids)) *    (EXP(-0.5*((($A69-($AB12+2))/0.9)^2)) +     EXP(-0.5*((($A69-($AB12+6))/1.1)^2)))    * MAX(EXP(-k_elim*MAX($A69-($AB12+1),0)),0.58) ),0),IF(AND($AD12=TRUE,OR($AA12="Concerta",$AA12="OROS"),$A69&gt;=$AB12), MIN(OROS_factor*($AC12/Poids),22) / (1+EXP(-(($A69-($AB12+4.8))))) *  IF($A69&gt;($AB12+10), EXP(-k_elim*(($A69-($AB12+10)))), 1),0)))</f>
        <v>0</v>
      </c>
      <c r="P69" s="32">
        <f>IF($AA13="IR",IF(AND($AD13=TRUE,$AA13="IR",$A69&gt;=$AB13), (IR_factor*($AC13/Poids)) *  (EXP(-k_elim*($A69-$AB13)) - EXP(-3*($A69-$AB13)))  / (EXP(-k_elim*1.8)-EXP(-3*1.8)),0),IF($AA13="XR",IF(AND($AD13=TRUE,$AA13="XR",$A69&gt;=$AB13), IF($AE13="Jeun",   (XR_factor_fast*($AC13/Poids)) *    (EXP(-0.5*((($A69-($AB13+2))/0.9)^2)) +     EXP(-0.5*((($A69-($AB13+7))/1.1)^2)))    * MAX(EXP(-k_elim*MAX($A69-($AB13+1),0)),0.5),   (XR_factor_fed*($AC13/Poids)) *    (EXP(-0.5*((($A69-($AB13+2))/0.9)^2)) +     EXP(-0.5*((($A69-($AB13+6))/1.1)^2)))    * MAX(EXP(-k_elim*MAX($A69-($AB13+1),0)),0.58) ),0),IF(AND($AD13=TRUE,OR($AA13="Concerta",$AA13="OROS"),$A69&gt;=$AB13), MIN(OROS_factor*($AC13/Poids),22) / (1+EXP(-(($A69-($AB13+4.8))))) *  IF($A69&gt;($AB13+10), EXP(-k_elim*(($A69-($AB13+10)))), 1),0)))</f>
        <v>0</v>
      </c>
      <c r="AO69">
        <v>5</v>
      </c>
    </row>
    <row r="70" spans="1:41">
      <c r="A70" s="17">
        <v>9.3999999999999879</v>
      </c>
      <c r="B70" s="18">
        <f t="shared" si="3"/>
        <v>6.9353668037278497</v>
      </c>
      <c r="C70" s="20">
        <f t="shared" si="4"/>
        <v>0</v>
      </c>
      <c r="D70" s="32">
        <f t="shared" si="5"/>
        <v>0</v>
      </c>
      <c r="E70" s="18">
        <f>IF($AA2="IR",IF(AND($AD2=TRUE,$AA2="IR",$A70&gt;=$AB2), (IR_factor*($AC2/Poids)) *  (EXP(-k_elim*($A70-$AB2)) - EXP(-3*($A70-$AB2)))  / (EXP(-k_elim*1.8)-EXP(-3*1.8)),0),IF($AA2="XR",IF(AND($AD2=TRUE,$AA2="XR",$A70&gt;=$AB2), IF($AE2="Jeun",   (XR_factor_fast*($AC2/Poids)) *    (EXP(-0.5*((($A70-($AB2+2))/0.9)^2)) +     EXP(-0.5*((($A70-($AB2+7))/1.1)^2)))    * MAX(EXP(-k_elim*MAX($A70-($AB2+1),0)),0.5),   (XR_factor_fed*($AC2/Poids)) *    (EXP(-0.5*((($A70-($AB2+2))/0.9)^2)) +     EXP(-0.5*((($A70-($AB2+6))/1.1)^2)))    * MAX(EXP(-k_elim*MAX($A70-($AB2+1),0)),0.58) ),0),IF(AND($AD2=TRUE,OR($AA2="Concerta",$AA2="OROS"),$A70&gt;=$AB2), MIN(OROS_factor*($AC2/Poids),22) / (1+EXP(-(($A70-($AB2+4.8))))) *  IF($A70&gt;($AB2+10), EXP(-k_elim*(($A70-($AB2+10)))), 1),0)))</f>
        <v>6.9353668037278497</v>
      </c>
      <c r="F70" s="18">
        <f>IF($AA3="IR",IF(AND($AD3=TRUE,$AA3="IR",$A70&gt;=$AB3), (IR_factor*($AC3/Poids)) *  (EXP(-k_elim*($A70-$AB3)) - EXP(-3*($A70-$AB3)))  / (EXP(-k_elim*1.8)-EXP(-3*1.8)),0),IF($AA3="XR",IF(AND($AD3=TRUE,$AA3="XR",$A70&gt;=$AB3), IF($AE3="Jeun",   (XR_factor_fast*($AC3/Poids)) *    (EXP(-0.5*((($A70-($AB3+2))/0.9)^2)) +     EXP(-0.5*((($A70-($AB3+7))/1.1)^2)))    * MAX(EXP(-k_elim*MAX($A70-($AB3+1),0)),0.5),   (XR_factor_fed*($AC3/Poids)) *    (EXP(-0.5*((($A70-($AB3+2))/0.9)^2)) +     EXP(-0.5*((($A70-($AB3+6))/1.1)^2)))    * MAX(EXP(-k_elim*MAX($A70-($AB3+1),0)),0.58) ),0),IF(AND($AD3=TRUE,OR($AA3="Concerta",$AA3="OROS"),$A70&gt;=$AB3), MIN(OROS_factor*($AC3/Poids),22) / (1+EXP(-(($A70-($AB3+4.8))))) *  IF($A70&gt;($AB3+10), EXP(-k_elim*(($A70-($AB3+10)))), 1),0)))</f>
        <v>0</v>
      </c>
      <c r="G70" s="18">
        <f>IF($AA4="IR",IF(AND($AD4=TRUE,$AA4="IR",$A70&gt;=$AB4), (IR_factor*($AC4/Poids)) *  (EXP(-k_elim*($A70-$AB4)) - EXP(-3*($A70-$AB4)))  / (EXP(-k_elim*1.8)-EXP(-3*1.8)),0),IF($AA4="XR",IF(AND($AD4=TRUE,$AA4="XR",$A70&gt;=$AB4), IF($AE4="Jeun",   (XR_factor_fast*($AC4/Poids)) *    (EXP(-0.5*((($A70-($AB4+2))/0.9)^2)) +     EXP(-0.5*((($A70-($AB4+7))/1.1)^2)))    * MAX(EXP(-k_elim*MAX($A70-($AB4+1),0)),0.5),   (XR_factor_fed*($AC4/Poids)) *    (EXP(-0.5*((($A70-($AB4+2))/0.9)^2)) +     EXP(-0.5*((($A70-($AB4+6))/1.1)^2)))    * MAX(EXP(-k_elim*MAX($A70-($AB4+1),0)),0.58) ),0),IF(AND($AD4=TRUE,OR($AA4="Concerta",$AA4="OROS"),$A70&gt;=$AB4), MIN(OROS_factor*($AC4/Poids),22) / (1+EXP(-(($A70-($AB4+4.8))))) *  IF($A70&gt;($AB4+10), EXP(-k_elim*(($A70-($AB4+10)))), 1),0)))</f>
        <v>0</v>
      </c>
      <c r="H70" s="18">
        <f>IF($AA5="IR",IF(AND($AD5=TRUE,$AA5="IR",$A70&gt;=$AB5), (IR_factor*($AC5/Poids)) *  (EXP(-k_elim*($A70-$AB5)) - EXP(-3*($A70-$AB5)))  / (EXP(-k_elim*1.8)-EXP(-3*1.8)),0),IF($AA5="XR",IF(AND($AD5=TRUE,$AA5="XR",$A70&gt;=$AB5), IF($AE5="Jeun",   (XR_factor_fast*($AC5/Poids)) *    (EXP(-0.5*((($A70-($AB5+2))/0.9)^2)) +     EXP(-0.5*((($A70-($AB5+7))/1.1)^2)))    * MAX(EXP(-k_elim*MAX($A70-($AB5+1),0)),0.5),   (XR_factor_fed*($AC5/Poids)) *    (EXP(-0.5*((($A70-($AB5+2))/0.9)^2)) +     EXP(-0.5*((($A70-($AB5+6))/1.1)^2)))    * MAX(EXP(-k_elim*MAX($A70-($AB5+1),0)),0.58) ),0),IF(AND($AD5=TRUE,OR($AA5="Concerta",$AA5="OROS"),$A70&gt;=$AB5), MIN(OROS_factor*($AC5/Poids),22) / (1+EXP(-(($A70-($AB5+4.8))))) *  IF($A70&gt;($AB5+10), EXP(-k_elim*(($A70-($AB5+10)))), 1),0)))</f>
        <v>0</v>
      </c>
      <c r="I70" s="20">
        <f>IF($AA6="IR",IF(AND($AD6=TRUE,$AA6="IR",$A70&gt;=$AB6), (IR_factor*($AC6/Poids)) *  (EXP(-k_elim*($A70-$AB6)) - EXP(-3*($A70-$AB6)))  / (EXP(-k_elim*1.8)-EXP(-3*1.8)),0),IF($AA6="XR",IF(AND($AD6=TRUE,$AA6="XR",$A70&gt;=$AB6), IF($AE6="Jeun",   (XR_factor_fast*($AC6/Poids)) *    (EXP(-0.5*((($A70-($AB6+2))/0.9)^2)) +     EXP(-0.5*((($A70-($AB6+7))/1.1)^2)))    * MAX(EXP(-k_elim*MAX($A70-($AB6+1),0)),0.5),   (XR_factor_fed*($AC6/Poids)) *    (EXP(-0.5*((($A70-($AB6+2))/0.9)^2)) +     EXP(-0.5*((($A70-($AB6+6))/1.1)^2)))    * MAX(EXP(-k_elim*MAX($A70-($AB6+1),0)),0.58) ),0),IF(AND($AD6=TRUE,OR($AA6="Concerta",$AA6="OROS"),$A70&gt;=$AB6), MIN(OROS_factor*($AC6/Poids),22) / (1+EXP(-(($A70-($AB6+4.8))))) *  IF($A70&gt;($AB6+10), EXP(-k_elim*(($A70-($AB6+10)))), 1),0)))</f>
        <v>0</v>
      </c>
      <c r="J70" s="20">
        <f>IF($AA7="IR",IF(AND($AD7=TRUE,$AA7="IR",$A70&gt;=$AB7), (IR_factor*($AC7/Poids)) *  (EXP(-k_elim*($A70-$AB7)) - EXP(-3*($A70-$AB7)))  / (EXP(-k_elim*1.8)-EXP(-3*1.8)),0),IF($AA7="XR",IF(AND($AD7=TRUE,$AA7="XR",$A70&gt;=$AB7), IF($AE7="Jeun",   (XR_factor_fast*($AC7/Poids)) *    (EXP(-0.5*((($A70-($AB7+2))/0.9)^2)) +     EXP(-0.5*((($A70-($AB7+7))/1.1)^2)))    * MAX(EXP(-k_elim*MAX($A70-($AB7+1),0)),0.5),   (XR_factor_fed*($AC7/Poids)) *    (EXP(-0.5*((($A70-($AB7+2))/0.9)^2)) +     EXP(-0.5*((($A70-($AB7+6))/1.1)^2)))    * MAX(EXP(-k_elim*MAX($A70-($AB7+1),0)),0.58) ),0),IF(AND($AD7=TRUE,OR($AA7="Concerta",$AA7="OROS"),$A70&gt;=$AB7), MIN(OROS_factor*($AC7/Poids),22) / (1+EXP(-(($A70-($AB7+4.8))))) *  IF($A70&gt;($AB7+10), EXP(-k_elim*(($A70-($AB7+10)))), 1),0)))</f>
        <v>0</v>
      </c>
      <c r="K70" s="20">
        <f>IF($AA8="IR",IF(AND($AD8=TRUE,$AA8="IR",$A70&gt;=$AB8), (IR_factor*($AC8/Poids)) *  (EXP(-k_elim*($A70-$AB8)) - EXP(-3*($A70-$AB8)))  / (EXP(-k_elim*1.8)-EXP(-3*1.8)),0),IF($AA8="XR",IF(AND($AD8=TRUE,$AA8="XR",$A70&gt;=$AB8), IF($AE8="Jeun",   (XR_factor_fast*($AC8/Poids)) *    (EXP(-0.5*((($A70-($AB8+2))/0.9)^2)) +     EXP(-0.5*((($A70-($AB8+7))/1.1)^2)))    * MAX(EXP(-k_elim*MAX($A70-($AB8+1),0)),0.5),   (XR_factor_fed*($AC8/Poids)) *    (EXP(-0.5*((($A70-($AB8+2))/0.9)^2)) +     EXP(-0.5*((($A70-($AB8+6))/1.1)^2)))    * MAX(EXP(-k_elim*MAX($A70-($AB8+1),0)),0.58) ),0),IF(AND($AD8=TRUE,OR($AA8="Concerta",$AA8="OROS"),$A70&gt;=$AB8), MIN(OROS_factor*($AC8/Poids),22) / (1+EXP(-(($A70-($AB8+4.8))))) *  IF($A70&gt;($AB8+10), EXP(-k_elim*(($A70-($AB8+10)))), 1),0)))</f>
        <v>0</v>
      </c>
      <c r="L70" s="20">
        <f>IF($AA9="IR",IF(AND($AD9=TRUE,$AA9="IR",$A70&gt;=$AB9), (IR_factor*($AC9/Poids)) *  (EXP(-k_elim*($A70-$AB9)) - EXP(-3*($A70-$AB9)))  / (EXP(-k_elim*1.8)-EXP(-3*1.8)),0),IF($AA9="XR",IF(AND($AD9=TRUE,$AA9="XR",$A70&gt;=$AB9), IF($AE9="Jeun",   (XR_factor_fast*($AC9/Poids)) *    (EXP(-0.5*((($A70-($AB9+2))/0.9)^2)) +     EXP(-0.5*((($A70-($AB9+7))/1.1)^2)))    * MAX(EXP(-k_elim*MAX($A70-($AB9+1),0)),0.5),   (XR_factor_fed*($AC9/Poids)) *    (EXP(-0.5*((($A70-($AB9+2))/0.9)^2)) +     EXP(-0.5*((($A70-($AB9+6))/1.1)^2)))    * MAX(EXP(-k_elim*MAX($A70-($AB9+1),0)),0.58) ),0),IF(AND($AD9=TRUE,OR($AA9="Concerta",$AA9="OROS"),$A70&gt;=$AB9), MIN(OROS_factor*($AC9/Poids),22) / (1+EXP(-(($A70-($AB9+4.8))))) *  IF($A70&gt;($AB9+10), EXP(-k_elim*(($A70-($AB9+10)))), 1),0)))</f>
        <v>0</v>
      </c>
      <c r="M70" s="20">
        <f>IF($AA10="IR",IF(AND($AD10=TRUE,$AA10="IR",$A70&gt;=$AB10), (IR_factor*($AC10/Poids)) *  (EXP(-k_elim*($A70-$AB10)) - EXP(-3*($A70-$AB10)))  / (EXP(-k_elim*1.8)-EXP(-3*1.8)),0),IF($AA10="XR",IF(AND($AD10=TRUE,$AA10="XR",$A70&gt;=$AB10), IF($AE10="Jeun",   (XR_factor_fast*($AC10/Poids)) *    (EXP(-0.5*((($A70-($AB10+2))/0.9)^2)) +     EXP(-0.5*((($A70-($AB10+7))/1.1)^2)))    * MAX(EXP(-k_elim*MAX($A70-($AB10+1),0)),0.5),   (XR_factor_fed*($AC10/Poids)) *    (EXP(-0.5*((($A70-($AB10+2))/0.9)^2)) +     EXP(-0.5*((($A70-($AB10+6))/1.1)^2)))    * MAX(EXP(-k_elim*MAX($A70-($AB10+1),0)),0.58) ),0),IF(AND($AD10=TRUE,OR($AA10="Concerta",$AA10="OROS"),$A70&gt;=$AB10), MIN(OROS_factor*($AC10/Poids),22) / (1+EXP(-(($A70-($AB10+4.8))))) *  IF($A70&gt;($AB10+10), EXP(-k_elim*(($A70-($AB10+10)))), 1),0)))</f>
        <v>0</v>
      </c>
      <c r="N70" s="32">
        <f>IF($AA11="IR",IF(AND($AD11=TRUE,$AA11="IR",$A70&gt;=$AB11), (IR_factor*($AC11/Poids)) *  (EXP(-k_elim*($A70-$AB11)) - EXP(-3*($A70-$AB11)))  / (EXP(-k_elim*1.8)-EXP(-3*1.8)),0),IF($AA11="XR",IF(AND($AD11=TRUE,$AA11="XR",$A70&gt;=$AB11), IF($AE11="Jeun",   (XR_factor_fast*($AC11/Poids)) *    (EXP(-0.5*((($A70-($AB11+2))/0.9)^2)) +     EXP(-0.5*((($A70-($AB11+7))/1.1)^2)))    * MAX(EXP(-k_elim*MAX($A70-($AB11+1),0)),0.5),   (XR_factor_fed*($AC11/Poids)) *    (EXP(-0.5*((($A70-($AB11+2))/0.9)^2)) +     EXP(-0.5*((($A70-($AB11+6))/1.1)^2)))    * MAX(EXP(-k_elim*MAX($A70-($AB11+1),0)),0.58) ),0),IF(AND($AD11=TRUE,OR($AA11="Concerta",$AA11="OROS"),$A70&gt;=$AB11), MIN(OROS_factor*($AC11/Poids),22) / (1+EXP(-(($A70-($AB11+4.8))))) *  IF($A70&gt;($AB11+10), EXP(-k_elim*(($A70-($AB11+10)))), 1),0)))</f>
        <v>0</v>
      </c>
      <c r="O70" s="32">
        <f>IF($AA12="IR",IF(AND($AD12=TRUE,$AA12="IR",$A70&gt;=$AB12), (IR_factor*($AC12/Poids)) *  (EXP(-k_elim*($A70-$AB12)) - EXP(-3*($A70-$AB12)))  / (EXP(-k_elim*1.8)-EXP(-3*1.8)),0),IF($AA12="XR",IF(AND($AD12=TRUE,$AA12="XR",$A70&gt;=$AB12), IF($AE12="Jeun",   (XR_factor_fast*($AC12/Poids)) *    (EXP(-0.5*((($A70-($AB12+2))/0.9)^2)) +     EXP(-0.5*((($A70-($AB12+7))/1.1)^2)))    * MAX(EXP(-k_elim*MAX($A70-($AB12+1),0)),0.5),   (XR_factor_fed*($AC12/Poids)) *    (EXP(-0.5*((($A70-($AB12+2))/0.9)^2)) +     EXP(-0.5*((($A70-($AB12+6))/1.1)^2)))    * MAX(EXP(-k_elim*MAX($A70-($AB12+1),0)),0.58) ),0),IF(AND($AD12=TRUE,OR($AA12="Concerta",$AA12="OROS"),$A70&gt;=$AB12), MIN(OROS_factor*($AC12/Poids),22) / (1+EXP(-(($A70-($AB12+4.8))))) *  IF($A70&gt;($AB12+10), EXP(-k_elim*(($A70-($AB12+10)))), 1),0)))</f>
        <v>0</v>
      </c>
      <c r="P70" s="32">
        <f>IF($AA13="IR",IF(AND($AD13=TRUE,$AA13="IR",$A70&gt;=$AB13), (IR_factor*($AC13/Poids)) *  (EXP(-k_elim*($A70-$AB13)) - EXP(-3*($A70-$AB13)))  / (EXP(-k_elim*1.8)-EXP(-3*1.8)),0),IF($AA13="XR",IF(AND($AD13=TRUE,$AA13="XR",$A70&gt;=$AB13), IF($AE13="Jeun",   (XR_factor_fast*($AC13/Poids)) *    (EXP(-0.5*((($A70-($AB13+2))/0.9)^2)) +     EXP(-0.5*((($A70-($AB13+7))/1.1)^2)))    * MAX(EXP(-k_elim*MAX($A70-($AB13+1),0)),0.5),   (XR_factor_fed*($AC13/Poids)) *    (EXP(-0.5*((($A70-($AB13+2))/0.9)^2)) +     EXP(-0.5*((($A70-($AB13+6))/1.1)^2)))    * MAX(EXP(-k_elim*MAX($A70-($AB13+1),0)),0.58) ),0),IF(AND($AD13=TRUE,OR($AA13="Concerta",$AA13="OROS"),$A70&gt;=$AB13), MIN(OROS_factor*($AC13/Poids),22) / (1+EXP(-(($A70-($AB13+4.8))))) *  IF($A70&gt;($AB13+10), EXP(-k_elim*(($A70-($AB13+10)))), 1),0)))</f>
        <v>0</v>
      </c>
      <c r="AO70">
        <v>5</v>
      </c>
    </row>
    <row r="71" spans="1:41">
      <c r="A71" s="17">
        <v>9.4499999999999886</v>
      </c>
      <c r="B71" s="18">
        <f t="shared" si="3"/>
        <v>6.8512452043810139</v>
      </c>
      <c r="C71" s="20">
        <f t="shared" si="4"/>
        <v>0</v>
      </c>
      <c r="D71" s="32">
        <f t="shared" si="5"/>
        <v>0</v>
      </c>
      <c r="E71" s="18">
        <f>IF($AA2="IR",IF(AND($AD2=TRUE,$AA2="IR",$A71&gt;=$AB2), (IR_factor*($AC2/Poids)) *  (EXP(-k_elim*($A71-$AB2)) - EXP(-3*($A71-$AB2)))  / (EXP(-k_elim*1.8)-EXP(-3*1.8)),0),IF($AA2="XR",IF(AND($AD2=TRUE,$AA2="XR",$A71&gt;=$AB2), IF($AE2="Jeun",   (XR_factor_fast*($AC2/Poids)) *    (EXP(-0.5*((($A71-($AB2+2))/0.9)^2)) +     EXP(-0.5*((($A71-($AB2+7))/1.1)^2)))    * MAX(EXP(-k_elim*MAX($A71-($AB2+1),0)),0.5),   (XR_factor_fed*($AC2/Poids)) *    (EXP(-0.5*((($A71-($AB2+2))/0.9)^2)) +     EXP(-0.5*((($A71-($AB2+6))/1.1)^2)))    * MAX(EXP(-k_elim*MAX($A71-($AB2+1),0)),0.58) ),0),IF(AND($AD2=TRUE,OR($AA2="Concerta",$AA2="OROS"),$A71&gt;=$AB2), MIN(OROS_factor*($AC2/Poids),22) / (1+EXP(-(($A71-($AB2+4.8))))) *  IF($A71&gt;($AB2+10), EXP(-k_elim*(($A71-($AB2+10)))), 1),0)))</f>
        <v>6.8512452043810139</v>
      </c>
      <c r="F71" s="18">
        <f>IF($AA3="IR",IF(AND($AD3=TRUE,$AA3="IR",$A71&gt;=$AB3), (IR_factor*($AC3/Poids)) *  (EXP(-k_elim*($A71-$AB3)) - EXP(-3*($A71-$AB3)))  / (EXP(-k_elim*1.8)-EXP(-3*1.8)),0),IF($AA3="XR",IF(AND($AD3=TRUE,$AA3="XR",$A71&gt;=$AB3), IF($AE3="Jeun",   (XR_factor_fast*($AC3/Poids)) *    (EXP(-0.5*((($A71-($AB3+2))/0.9)^2)) +     EXP(-0.5*((($A71-($AB3+7))/1.1)^2)))    * MAX(EXP(-k_elim*MAX($A71-($AB3+1),0)),0.5),   (XR_factor_fed*($AC3/Poids)) *    (EXP(-0.5*((($A71-($AB3+2))/0.9)^2)) +     EXP(-0.5*((($A71-($AB3+6))/1.1)^2)))    * MAX(EXP(-k_elim*MAX($A71-($AB3+1),0)),0.58) ),0),IF(AND($AD3=TRUE,OR($AA3="Concerta",$AA3="OROS"),$A71&gt;=$AB3), MIN(OROS_factor*($AC3/Poids),22) / (1+EXP(-(($A71-($AB3+4.8))))) *  IF($A71&gt;($AB3+10), EXP(-k_elim*(($A71-($AB3+10)))), 1),0)))</f>
        <v>0</v>
      </c>
      <c r="G71" s="18">
        <f>IF($AA4="IR",IF(AND($AD4=TRUE,$AA4="IR",$A71&gt;=$AB4), (IR_factor*($AC4/Poids)) *  (EXP(-k_elim*($A71-$AB4)) - EXP(-3*($A71-$AB4)))  / (EXP(-k_elim*1.8)-EXP(-3*1.8)),0),IF($AA4="XR",IF(AND($AD4=TRUE,$AA4="XR",$A71&gt;=$AB4), IF($AE4="Jeun",   (XR_factor_fast*($AC4/Poids)) *    (EXP(-0.5*((($A71-($AB4+2))/0.9)^2)) +     EXP(-0.5*((($A71-($AB4+7))/1.1)^2)))    * MAX(EXP(-k_elim*MAX($A71-($AB4+1),0)),0.5),   (XR_factor_fed*($AC4/Poids)) *    (EXP(-0.5*((($A71-($AB4+2))/0.9)^2)) +     EXP(-0.5*((($A71-($AB4+6))/1.1)^2)))    * MAX(EXP(-k_elim*MAX($A71-($AB4+1),0)),0.58) ),0),IF(AND($AD4=TRUE,OR($AA4="Concerta",$AA4="OROS"),$A71&gt;=$AB4), MIN(OROS_factor*($AC4/Poids),22) / (1+EXP(-(($A71-($AB4+4.8))))) *  IF($A71&gt;($AB4+10), EXP(-k_elim*(($A71-($AB4+10)))), 1),0)))</f>
        <v>0</v>
      </c>
      <c r="H71" s="18">
        <f>IF($AA5="IR",IF(AND($AD5=TRUE,$AA5="IR",$A71&gt;=$AB5), (IR_factor*($AC5/Poids)) *  (EXP(-k_elim*($A71-$AB5)) - EXP(-3*($A71-$AB5)))  / (EXP(-k_elim*1.8)-EXP(-3*1.8)),0),IF($AA5="XR",IF(AND($AD5=TRUE,$AA5="XR",$A71&gt;=$AB5), IF($AE5="Jeun",   (XR_factor_fast*($AC5/Poids)) *    (EXP(-0.5*((($A71-($AB5+2))/0.9)^2)) +     EXP(-0.5*((($A71-($AB5+7))/1.1)^2)))    * MAX(EXP(-k_elim*MAX($A71-($AB5+1),0)),0.5),   (XR_factor_fed*($AC5/Poids)) *    (EXP(-0.5*((($A71-($AB5+2))/0.9)^2)) +     EXP(-0.5*((($A71-($AB5+6))/1.1)^2)))    * MAX(EXP(-k_elim*MAX($A71-($AB5+1),0)),0.58) ),0),IF(AND($AD5=TRUE,OR($AA5="Concerta",$AA5="OROS"),$A71&gt;=$AB5), MIN(OROS_factor*($AC5/Poids),22) / (1+EXP(-(($A71-($AB5+4.8))))) *  IF($A71&gt;($AB5+10), EXP(-k_elim*(($A71-($AB5+10)))), 1),0)))</f>
        <v>0</v>
      </c>
      <c r="I71" s="20">
        <f>IF($AA6="IR",IF(AND($AD6=TRUE,$AA6="IR",$A71&gt;=$AB6), (IR_factor*($AC6/Poids)) *  (EXP(-k_elim*($A71-$AB6)) - EXP(-3*($A71-$AB6)))  / (EXP(-k_elim*1.8)-EXP(-3*1.8)),0),IF($AA6="XR",IF(AND($AD6=TRUE,$AA6="XR",$A71&gt;=$AB6), IF($AE6="Jeun",   (XR_factor_fast*($AC6/Poids)) *    (EXP(-0.5*((($A71-($AB6+2))/0.9)^2)) +     EXP(-0.5*((($A71-($AB6+7))/1.1)^2)))    * MAX(EXP(-k_elim*MAX($A71-($AB6+1),0)),0.5),   (XR_factor_fed*($AC6/Poids)) *    (EXP(-0.5*((($A71-($AB6+2))/0.9)^2)) +     EXP(-0.5*((($A71-($AB6+6))/1.1)^2)))    * MAX(EXP(-k_elim*MAX($A71-($AB6+1),0)),0.58) ),0),IF(AND($AD6=TRUE,OR($AA6="Concerta",$AA6="OROS"),$A71&gt;=$AB6), MIN(OROS_factor*($AC6/Poids),22) / (1+EXP(-(($A71-($AB6+4.8))))) *  IF($A71&gt;($AB6+10), EXP(-k_elim*(($A71-($AB6+10)))), 1),0)))</f>
        <v>0</v>
      </c>
      <c r="J71" s="20">
        <f>IF($AA7="IR",IF(AND($AD7=TRUE,$AA7="IR",$A71&gt;=$AB7), (IR_factor*($AC7/Poids)) *  (EXP(-k_elim*($A71-$AB7)) - EXP(-3*($A71-$AB7)))  / (EXP(-k_elim*1.8)-EXP(-3*1.8)),0),IF($AA7="XR",IF(AND($AD7=TRUE,$AA7="XR",$A71&gt;=$AB7), IF($AE7="Jeun",   (XR_factor_fast*($AC7/Poids)) *    (EXP(-0.5*((($A71-($AB7+2))/0.9)^2)) +     EXP(-0.5*((($A71-($AB7+7))/1.1)^2)))    * MAX(EXP(-k_elim*MAX($A71-($AB7+1),0)),0.5),   (XR_factor_fed*($AC7/Poids)) *    (EXP(-0.5*((($A71-($AB7+2))/0.9)^2)) +     EXP(-0.5*((($A71-($AB7+6))/1.1)^2)))    * MAX(EXP(-k_elim*MAX($A71-($AB7+1),0)),0.58) ),0),IF(AND($AD7=TRUE,OR($AA7="Concerta",$AA7="OROS"),$A71&gt;=$AB7), MIN(OROS_factor*($AC7/Poids),22) / (1+EXP(-(($A71-($AB7+4.8))))) *  IF($A71&gt;($AB7+10), EXP(-k_elim*(($A71-($AB7+10)))), 1),0)))</f>
        <v>0</v>
      </c>
      <c r="K71" s="20">
        <f>IF($AA8="IR",IF(AND($AD8=TRUE,$AA8="IR",$A71&gt;=$AB8), (IR_factor*($AC8/Poids)) *  (EXP(-k_elim*($A71-$AB8)) - EXP(-3*($A71-$AB8)))  / (EXP(-k_elim*1.8)-EXP(-3*1.8)),0),IF($AA8="XR",IF(AND($AD8=TRUE,$AA8="XR",$A71&gt;=$AB8), IF($AE8="Jeun",   (XR_factor_fast*($AC8/Poids)) *    (EXP(-0.5*((($A71-($AB8+2))/0.9)^2)) +     EXP(-0.5*((($A71-($AB8+7))/1.1)^2)))    * MAX(EXP(-k_elim*MAX($A71-($AB8+1),0)),0.5),   (XR_factor_fed*($AC8/Poids)) *    (EXP(-0.5*((($A71-($AB8+2))/0.9)^2)) +     EXP(-0.5*((($A71-($AB8+6))/1.1)^2)))    * MAX(EXP(-k_elim*MAX($A71-($AB8+1),0)),0.58) ),0),IF(AND($AD8=TRUE,OR($AA8="Concerta",$AA8="OROS"),$A71&gt;=$AB8), MIN(OROS_factor*($AC8/Poids),22) / (1+EXP(-(($A71-($AB8+4.8))))) *  IF($A71&gt;($AB8+10), EXP(-k_elim*(($A71-($AB8+10)))), 1),0)))</f>
        <v>0</v>
      </c>
      <c r="L71" s="20">
        <f>IF($AA9="IR",IF(AND($AD9=TRUE,$AA9="IR",$A71&gt;=$AB9), (IR_factor*($AC9/Poids)) *  (EXP(-k_elim*($A71-$AB9)) - EXP(-3*($A71-$AB9)))  / (EXP(-k_elim*1.8)-EXP(-3*1.8)),0),IF($AA9="XR",IF(AND($AD9=TRUE,$AA9="XR",$A71&gt;=$AB9), IF($AE9="Jeun",   (XR_factor_fast*($AC9/Poids)) *    (EXP(-0.5*((($A71-($AB9+2))/0.9)^2)) +     EXP(-0.5*((($A71-($AB9+7))/1.1)^2)))    * MAX(EXP(-k_elim*MAX($A71-($AB9+1),0)),0.5),   (XR_factor_fed*($AC9/Poids)) *    (EXP(-0.5*((($A71-($AB9+2))/0.9)^2)) +     EXP(-0.5*((($A71-($AB9+6))/1.1)^2)))    * MAX(EXP(-k_elim*MAX($A71-($AB9+1),0)),0.58) ),0),IF(AND($AD9=TRUE,OR($AA9="Concerta",$AA9="OROS"),$A71&gt;=$AB9), MIN(OROS_factor*($AC9/Poids),22) / (1+EXP(-(($A71-($AB9+4.8))))) *  IF($A71&gt;($AB9+10), EXP(-k_elim*(($A71-($AB9+10)))), 1),0)))</f>
        <v>0</v>
      </c>
      <c r="M71" s="20">
        <f>IF($AA10="IR",IF(AND($AD10=TRUE,$AA10="IR",$A71&gt;=$AB10), (IR_factor*($AC10/Poids)) *  (EXP(-k_elim*($A71-$AB10)) - EXP(-3*($A71-$AB10)))  / (EXP(-k_elim*1.8)-EXP(-3*1.8)),0),IF($AA10="XR",IF(AND($AD10=TRUE,$AA10="XR",$A71&gt;=$AB10), IF($AE10="Jeun",   (XR_factor_fast*($AC10/Poids)) *    (EXP(-0.5*((($A71-($AB10+2))/0.9)^2)) +     EXP(-0.5*((($A71-($AB10+7))/1.1)^2)))    * MAX(EXP(-k_elim*MAX($A71-($AB10+1),0)),0.5),   (XR_factor_fed*($AC10/Poids)) *    (EXP(-0.5*((($A71-($AB10+2))/0.9)^2)) +     EXP(-0.5*((($A71-($AB10+6))/1.1)^2)))    * MAX(EXP(-k_elim*MAX($A71-($AB10+1),0)),0.58) ),0),IF(AND($AD10=TRUE,OR($AA10="Concerta",$AA10="OROS"),$A71&gt;=$AB10), MIN(OROS_factor*($AC10/Poids),22) / (1+EXP(-(($A71-($AB10+4.8))))) *  IF($A71&gt;($AB10+10), EXP(-k_elim*(($A71-($AB10+10)))), 1),0)))</f>
        <v>0</v>
      </c>
      <c r="N71" s="32">
        <f>IF($AA11="IR",IF(AND($AD11=TRUE,$AA11="IR",$A71&gt;=$AB11), (IR_factor*($AC11/Poids)) *  (EXP(-k_elim*($A71-$AB11)) - EXP(-3*($A71-$AB11)))  / (EXP(-k_elim*1.8)-EXP(-3*1.8)),0),IF($AA11="XR",IF(AND($AD11=TRUE,$AA11="XR",$A71&gt;=$AB11), IF($AE11="Jeun",   (XR_factor_fast*($AC11/Poids)) *    (EXP(-0.5*((($A71-($AB11+2))/0.9)^2)) +     EXP(-0.5*((($A71-($AB11+7))/1.1)^2)))    * MAX(EXP(-k_elim*MAX($A71-($AB11+1),0)),0.5),   (XR_factor_fed*($AC11/Poids)) *    (EXP(-0.5*((($A71-($AB11+2))/0.9)^2)) +     EXP(-0.5*((($A71-($AB11+6))/1.1)^2)))    * MAX(EXP(-k_elim*MAX($A71-($AB11+1),0)),0.58) ),0),IF(AND($AD11=TRUE,OR($AA11="Concerta",$AA11="OROS"),$A71&gt;=$AB11), MIN(OROS_factor*($AC11/Poids),22) / (1+EXP(-(($A71-($AB11+4.8))))) *  IF($A71&gt;($AB11+10), EXP(-k_elim*(($A71-($AB11+10)))), 1),0)))</f>
        <v>0</v>
      </c>
      <c r="O71" s="32">
        <f>IF($AA12="IR",IF(AND($AD12=TRUE,$AA12="IR",$A71&gt;=$AB12), (IR_factor*($AC12/Poids)) *  (EXP(-k_elim*($A71-$AB12)) - EXP(-3*($A71-$AB12)))  / (EXP(-k_elim*1.8)-EXP(-3*1.8)),0),IF($AA12="XR",IF(AND($AD12=TRUE,$AA12="XR",$A71&gt;=$AB12), IF($AE12="Jeun",   (XR_factor_fast*($AC12/Poids)) *    (EXP(-0.5*((($A71-($AB12+2))/0.9)^2)) +     EXP(-0.5*((($A71-($AB12+7))/1.1)^2)))    * MAX(EXP(-k_elim*MAX($A71-($AB12+1),0)),0.5),   (XR_factor_fed*($AC12/Poids)) *    (EXP(-0.5*((($A71-($AB12+2))/0.9)^2)) +     EXP(-0.5*((($A71-($AB12+6))/1.1)^2)))    * MAX(EXP(-k_elim*MAX($A71-($AB12+1),0)),0.58) ),0),IF(AND($AD12=TRUE,OR($AA12="Concerta",$AA12="OROS"),$A71&gt;=$AB12), MIN(OROS_factor*($AC12/Poids),22) / (1+EXP(-(($A71-($AB12+4.8))))) *  IF($A71&gt;($AB12+10), EXP(-k_elim*(($A71-($AB12+10)))), 1),0)))</f>
        <v>0</v>
      </c>
      <c r="P71" s="32">
        <f>IF($AA13="IR",IF(AND($AD13=TRUE,$AA13="IR",$A71&gt;=$AB13), (IR_factor*($AC13/Poids)) *  (EXP(-k_elim*($A71-$AB13)) - EXP(-3*($A71-$AB13)))  / (EXP(-k_elim*1.8)-EXP(-3*1.8)),0),IF($AA13="XR",IF(AND($AD13=TRUE,$AA13="XR",$A71&gt;=$AB13), IF($AE13="Jeun",   (XR_factor_fast*($AC13/Poids)) *    (EXP(-0.5*((($A71-($AB13+2))/0.9)^2)) +     EXP(-0.5*((($A71-($AB13+7))/1.1)^2)))    * MAX(EXP(-k_elim*MAX($A71-($AB13+1),0)),0.5),   (XR_factor_fed*($AC13/Poids)) *    (EXP(-0.5*((($A71-($AB13+2))/0.9)^2)) +     EXP(-0.5*((($A71-($AB13+6))/1.1)^2)))    * MAX(EXP(-k_elim*MAX($A71-($AB13+1),0)),0.58) ),0),IF(AND($AD13=TRUE,OR($AA13="Concerta",$AA13="OROS"),$A71&gt;=$AB13), MIN(OROS_factor*($AC13/Poids),22) / (1+EXP(-(($A71-($AB13+4.8))))) *  IF($A71&gt;($AB13+10), EXP(-k_elim*(($A71-($AB13+10)))), 1),0)))</f>
        <v>0</v>
      </c>
      <c r="AO71">
        <v>5</v>
      </c>
    </row>
    <row r="72" spans="1:41">
      <c r="A72" s="17">
        <v>9.4999999999999876</v>
      </c>
      <c r="B72" s="18">
        <f t="shared" si="3"/>
        <v>6.7679922786266431</v>
      </c>
      <c r="C72" s="20">
        <f t="shared" si="4"/>
        <v>0</v>
      </c>
      <c r="D72" s="32">
        <f t="shared" si="5"/>
        <v>0</v>
      </c>
      <c r="E72" s="18">
        <f>IF($AA2="IR",IF(AND($AD2=TRUE,$AA2="IR",$A72&gt;=$AB2), (IR_factor*($AC2/Poids)) *  (EXP(-k_elim*($A72-$AB2)) - EXP(-3*($A72-$AB2)))  / (EXP(-k_elim*1.8)-EXP(-3*1.8)),0),IF($AA2="XR",IF(AND($AD2=TRUE,$AA2="XR",$A72&gt;=$AB2), IF($AE2="Jeun",   (XR_factor_fast*($AC2/Poids)) *    (EXP(-0.5*((($A72-($AB2+2))/0.9)^2)) +     EXP(-0.5*((($A72-($AB2+7))/1.1)^2)))    * MAX(EXP(-k_elim*MAX($A72-($AB2+1),0)),0.5),   (XR_factor_fed*($AC2/Poids)) *    (EXP(-0.5*((($A72-($AB2+2))/0.9)^2)) +     EXP(-0.5*((($A72-($AB2+6))/1.1)^2)))    * MAX(EXP(-k_elim*MAX($A72-($AB2+1),0)),0.58) ),0),IF(AND($AD2=TRUE,OR($AA2="Concerta",$AA2="OROS"),$A72&gt;=$AB2), MIN(OROS_factor*($AC2/Poids),22) / (1+EXP(-(($A72-($AB2+4.8))))) *  IF($A72&gt;($AB2+10), EXP(-k_elim*(($A72-($AB2+10)))), 1),0)))</f>
        <v>6.7679922786266431</v>
      </c>
      <c r="F72" s="18">
        <f>IF($AA3="IR",IF(AND($AD3=TRUE,$AA3="IR",$A72&gt;=$AB3), (IR_factor*($AC3/Poids)) *  (EXP(-k_elim*($A72-$AB3)) - EXP(-3*($A72-$AB3)))  / (EXP(-k_elim*1.8)-EXP(-3*1.8)),0),IF($AA3="XR",IF(AND($AD3=TRUE,$AA3="XR",$A72&gt;=$AB3), IF($AE3="Jeun",   (XR_factor_fast*($AC3/Poids)) *    (EXP(-0.5*((($A72-($AB3+2))/0.9)^2)) +     EXP(-0.5*((($A72-($AB3+7))/1.1)^2)))    * MAX(EXP(-k_elim*MAX($A72-($AB3+1),0)),0.5),   (XR_factor_fed*($AC3/Poids)) *    (EXP(-0.5*((($A72-($AB3+2))/0.9)^2)) +     EXP(-0.5*((($A72-($AB3+6))/1.1)^2)))    * MAX(EXP(-k_elim*MAX($A72-($AB3+1),0)),0.58) ),0),IF(AND($AD3=TRUE,OR($AA3="Concerta",$AA3="OROS"),$A72&gt;=$AB3), MIN(OROS_factor*($AC3/Poids),22) / (1+EXP(-(($A72-($AB3+4.8))))) *  IF($A72&gt;($AB3+10), EXP(-k_elim*(($A72-($AB3+10)))), 1),0)))</f>
        <v>0</v>
      </c>
      <c r="G72" s="18">
        <f>IF($AA4="IR",IF(AND($AD4=TRUE,$AA4="IR",$A72&gt;=$AB4), (IR_factor*($AC4/Poids)) *  (EXP(-k_elim*($A72-$AB4)) - EXP(-3*($A72-$AB4)))  / (EXP(-k_elim*1.8)-EXP(-3*1.8)),0),IF($AA4="XR",IF(AND($AD4=TRUE,$AA4="XR",$A72&gt;=$AB4), IF($AE4="Jeun",   (XR_factor_fast*($AC4/Poids)) *    (EXP(-0.5*((($A72-($AB4+2))/0.9)^2)) +     EXP(-0.5*((($A72-($AB4+7))/1.1)^2)))    * MAX(EXP(-k_elim*MAX($A72-($AB4+1),0)),0.5),   (XR_factor_fed*($AC4/Poids)) *    (EXP(-0.5*((($A72-($AB4+2))/0.9)^2)) +     EXP(-0.5*((($A72-($AB4+6))/1.1)^2)))    * MAX(EXP(-k_elim*MAX($A72-($AB4+1),0)),0.58) ),0),IF(AND($AD4=TRUE,OR($AA4="Concerta",$AA4="OROS"),$A72&gt;=$AB4), MIN(OROS_factor*($AC4/Poids),22) / (1+EXP(-(($A72-($AB4+4.8))))) *  IF($A72&gt;($AB4+10), EXP(-k_elim*(($A72-($AB4+10)))), 1),0)))</f>
        <v>0</v>
      </c>
      <c r="H72" s="18">
        <f>IF($AA5="IR",IF(AND($AD5=TRUE,$AA5="IR",$A72&gt;=$AB5), (IR_factor*($AC5/Poids)) *  (EXP(-k_elim*($A72-$AB5)) - EXP(-3*($A72-$AB5)))  / (EXP(-k_elim*1.8)-EXP(-3*1.8)),0),IF($AA5="XR",IF(AND($AD5=TRUE,$AA5="XR",$A72&gt;=$AB5), IF($AE5="Jeun",   (XR_factor_fast*($AC5/Poids)) *    (EXP(-0.5*((($A72-($AB5+2))/0.9)^2)) +     EXP(-0.5*((($A72-($AB5+7))/1.1)^2)))    * MAX(EXP(-k_elim*MAX($A72-($AB5+1),0)),0.5),   (XR_factor_fed*($AC5/Poids)) *    (EXP(-0.5*((($A72-($AB5+2))/0.9)^2)) +     EXP(-0.5*((($A72-($AB5+6))/1.1)^2)))    * MAX(EXP(-k_elim*MAX($A72-($AB5+1),0)),0.58) ),0),IF(AND($AD5=TRUE,OR($AA5="Concerta",$AA5="OROS"),$A72&gt;=$AB5), MIN(OROS_factor*($AC5/Poids),22) / (1+EXP(-(($A72-($AB5+4.8))))) *  IF($A72&gt;($AB5+10), EXP(-k_elim*(($A72-($AB5+10)))), 1),0)))</f>
        <v>0</v>
      </c>
      <c r="I72" s="20">
        <f>IF($AA6="IR",IF(AND($AD6=TRUE,$AA6="IR",$A72&gt;=$AB6), (IR_factor*($AC6/Poids)) *  (EXP(-k_elim*($A72-$AB6)) - EXP(-3*($A72-$AB6)))  / (EXP(-k_elim*1.8)-EXP(-3*1.8)),0),IF($AA6="XR",IF(AND($AD6=TRUE,$AA6="XR",$A72&gt;=$AB6), IF($AE6="Jeun",   (XR_factor_fast*($AC6/Poids)) *    (EXP(-0.5*((($A72-($AB6+2))/0.9)^2)) +     EXP(-0.5*((($A72-($AB6+7))/1.1)^2)))    * MAX(EXP(-k_elim*MAX($A72-($AB6+1),0)),0.5),   (XR_factor_fed*($AC6/Poids)) *    (EXP(-0.5*((($A72-($AB6+2))/0.9)^2)) +     EXP(-0.5*((($A72-($AB6+6))/1.1)^2)))    * MAX(EXP(-k_elim*MAX($A72-($AB6+1),0)),0.58) ),0),IF(AND($AD6=TRUE,OR($AA6="Concerta",$AA6="OROS"),$A72&gt;=$AB6), MIN(OROS_factor*($AC6/Poids),22) / (1+EXP(-(($A72-($AB6+4.8))))) *  IF($A72&gt;($AB6+10), EXP(-k_elim*(($A72-($AB6+10)))), 1),0)))</f>
        <v>0</v>
      </c>
      <c r="J72" s="20">
        <f>IF($AA7="IR",IF(AND($AD7=TRUE,$AA7="IR",$A72&gt;=$AB7), (IR_factor*($AC7/Poids)) *  (EXP(-k_elim*($A72-$AB7)) - EXP(-3*($A72-$AB7)))  / (EXP(-k_elim*1.8)-EXP(-3*1.8)),0),IF($AA7="XR",IF(AND($AD7=TRUE,$AA7="XR",$A72&gt;=$AB7), IF($AE7="Jeun",   (XR_factor_fast*($AC7/Poids)) *    (EXP(-0.5*((($A72-($AB7+2))/0.9)^2)) +     EXP(-0.5*((($A72-($AB7+7))/1.1)^2)))    * MAX(EXP(-k_elim*MAX($A72-($AB7+1),0)),0.5),   (XR_factor_fed*($AC7/Poids)) *    (EXP(-0.5*((($A72-($AB7+2))/0.9)^2)) +     EXP(-0.5*((($A72-($AB7+6))/1.1)^2)))    * MAX(EXP(-k_elim*MAX($A72-($AB7+1),0)),0.58) ),0),IF(AND($AD7=TRUE,OR($AA7="Concerta",$AA7="OROS"),$A72&gt;=$AB7), MIN(OROS_factor*($AC7/Poids),22) / (1+EXP(-(($A72-($AB7+4.8))))) *  IF($A72&gt;($AB7+10), EXP(-k_elim*(($A72-($AB7+10)))), 1),0)))</f>
        <v>0</v>
      </c>
      <c r="K72" s="20">
        <f>IF($AA8="IR",IF(AND($AD8=TRUE,$AA8="IR",$A72&gt;=$AB8), (IR_factor*($AC8/Poids)) *  (EXP(-k_elim*($A72-$AB8)) - EXP(-3*($A72-$AB8)))  / (EXP(-k_elim*1.8)-EXP(-3*1.8)),0),IF($AA8="XR",IF(AND($AD8=TRUE,$AA8="XR",$A72&gt;=$AB8), IF($AE8="Jeun",   (XR_factor_fast*($AC8/Poids)) *    (EXP(-0.5*((($A72-($AB8+2))/0.9)^2)) +     EXP(-0.5*((($A72-($AB8+7))/1.1)^2)))    * MAX(EXP(-k_elim*MAX($A72-($AB8+1),0)),0.5),   (XR_factor_fed*($AC8/Poids)) *    (EXP(-0.5*((($A72-($AB8+2))/0.9)^2)) +     EXP(-0.5*((($A72-($AB8+6))/1.1)^2)))    * MAX(EXP(-k_elim*MAX($A72-($AB8+1),0)),0.58) ),0),IF(AND($AD8=TRUE,OR($AA8="Concerta",$AA8="OROS"),$A72&gt;=$AB8), MIN(OROS_factor*($AC8/Poids),22) / (1+EXP(-(($A72-($AB8+4.8))))) *  IF($A72&gt;($AB8+10), EXP(-k_elim*(($A72-($AB8+10)))), 1),0)))</f>
        <v>0</v>
      </c>
      <c r="L72" s="20">
        <f>IF($AA9="IR",IF(AND($AD9=TRUE,$AA9="IR",$A72&gt;=$AB9), (IR_factor*($AC9/Poids)) *  (EXP(-k_elim*($A72-$AB9)) - EXP(-3*($A72-$AB9)))  / (EXP(-k_elim*1.8)-EXP(-3*1.8)),0),IF($AA9="XR",IF(AND($AD9=TRUE,$AA9="XR",$A72&gt;=$AB9), IF($AE9="Jeun",   (XR_factor_fast*($AC9/Poids)) *    (EXP(-0.5*((($A72-($AB9+2))/0.9)^2)) +     EXP(-0.5*((($A72-($AB9+7))/1.1)^2)))    * MAX(EXP(-k_elim*MAX($A72-($AB9+1),0)),0.5),   (XR_factor_fed*($AC9/Poids)) *    (EXP(-0.5*((($A72-($AB9+2))/0.9)^2)) +     EXP(-0.5*((($A72-($AB9+6))/1.1)^2)))    * MAX(EXP(-k_elim*MAX($A72-($AB9+1),0)),0.58) ),0),IF(AND($AD9=TRUE,OR($AA9="Concerta",$AA9="OROS"),$A72&gt;=$AB9), MIN(OROS_factor*($AC9/Poids),22) / (1+EXP(-(($A72-($AB9+4.8))))) *  IF($A72&gt;($AB9+10), EXP(-k_elim*(($A72-($AB9+10)))), 1),0)))</f>
        <v>0</v>
      </c>
      <c r="M72" s="20">
        <f>IF($AA10="IR",IF(AND($AD10=TRUE,$AA10="IR",$A72&gt;=$AB10), (IR_factor*($AC10/Poids)) *  (EXP(-k_elim*($A72-$AB10)) - EXP(-3*($A72-$AB10)))  / (EXP(-k_elim*1.8)-EXP(-3*1.8)),0),IF($AA10="XR",IF(AND($AD10=TRUE,$AA10="XR",$A72&gt;=$AB10), IF($AE10="Jeun",   (XR_factor_fast*($AC10/Poids)) *    (EXP(-0.5*((($A72-($AB10+2))/0.9)^2)) +     EXP(-0.5*((($A72-($AB10+7))/1.1)^2)))    * MAX(EXP(-k_elim*MAX($A72-($AB10+1),0)),0.5),   (XR_factor_fed*($AC10/Poids)) *    (EXP(-0.5*((($A72-($AB10+2))/0.9)^2)) +     EXP(-0.5*((($A72-($AB10+6))/1.1)^2)))    * MAX(EXP(-k_elim*MAX($A72-($AB10+1),0)),0.58) ),0),IF(AND($AD10=TRUE,OR($AA10="Concerta",$AA10="OROS"),$A72&gt;=$AB10), MIN(OROS_factor*($AC10/Poids),22) / (1+EXP(-(($A72-($AB10+4.8))))) *  IF($A72&gt;($AB10+10), EXP(-k_elim*(($A72-($AB10+10)))), 1),0)))</f>
        <v>0</v>
      </c>
      <c r="N72" s="32">
        <f>IF($AA11="IR",IF(AND($AD11=TRUE,$AA11="IR",$A72&gt;=$AB11), (IR_factor*($AC11/Poids)) *  (EXP(-k_elim*($A72-$AB11)) - EXP(-3*($A72-$AB11)))  / (EXP(-k_elim*1.8)-EXP(-3*1.8)),0),IF($AA11="XR",IF(AND($AD11=TRUE,$AA11="XR",$A72&gt;=$AB11), IF($AE11="Jeun",   (XR_factor_fast*($AC11/Poids)) *    (EXP(-0.5*((($A72-($AB11+2))/0.9)^2)) +     EXP(-0.5*((($A72-($AB11+7))/1.1)^2)))    * MAX(EXP(-k_elim*MAX($A72-($AB11+1),0)),0.5),   (XR_factor_fed*($AC11/Poids)) *    (EXP(-0.5*((($A72-($AB11+2))/0.9)^2)) +     EXP(-0.5*((($A72-($AB11+6))/1.1)^2)))    * MAX(EXP(-k_elim*MAX($A72-($AB11+1),0)),0.58) ),0),IF(AND($AD11=TRUE,OR($AA11="Concerta",$AA11="OROS"),$A72&gt;=$AB11), MIN(OROS_factor*($AC11/Poids),22) / (1+EXP(-(($A72-($AB11+4.8))))) *  IF($A72&gt;($AB11+10), EXP(-k_elim*(($A72-($AB11+10)))), 1),0)))</f>
        <v>0</v>
      </c>
      <c r="O72" s="32">
        <f>IF($AA12="IR",IF(AND($AD12=TRUE,$AA12="IR",$A72&gt;=$AB12), (IR_factor*($AC12/Poids)) *  (EXP(-k_elim*($A72-$AB12)) - EXP(-3*($A72-$AB12)))  / (EXP(-k_elim*1.8)-EXP(-3*1.8)),0),IF($AA12="XR",IF(AND($AD12=TRUE,$AA12="XR",$A72&gt;=$AB12), IF($AE12="Jeun",   (XR_factor_fast*($AC12/Poids)) *    (EXP(-0.5*((($A72-($AB12+2))/0.9)^2)) +     EXP(-0.5*((($A72-($AB12+7))/1.1)^2)))    * MAX(EXP(-k_elim*MAX($A72-($AB12+1),0)),0.5),   (XR_factor_fed*($AC12/Poids)) *    (EXP(-0.5*((($A72-($AB12+2))/0.9)^2)) +     EXP(-0.5*((($A72-($AB12+6))/1.1)^2)))    * MAX(EXP(-k_elim*MAX($A72-($AB12+1),0)),0.58) ),0),IF(AND($AD12=TRUE,OR($AA12="Concerta",$AA12="OROS"),$A72&gt;=$AB12), MIN(OROS_factor*($AC12/Poids),22) / (1+EXP(-(($A72-($AB12+4.8))))) *  IF($A72&gt;($AB12+10), EXP(-k_elim*(($A72-($AB12+10)))), 1),0)))</f>
        <v>0</v>
      </c>
      <c r="P72" s="32">
        <f>IF($AA13="IR",IF(AND($AD13=TRUE,$AA13="IR",$A72&gt;=$AB13), (IR_factor*($AC13/Poids)) *  (EXP(-k_elim*($A72-$AB13)) - EXP(-3*($A72-$AB13)))  / (EXP(-k_elim*1.8)-EXP(-3*1.8)),0),IF($AA13="XR",IF(AND($AD13=TRUE,$AA13="XR",$A72&gt;=$AB13), IF($AE13="Jeun",   (XR_factor_fast*($AC13/Poids)) *    (EXP(-0.5*((($A72-($AB13+2))/0.9)^2)) +     EXP(-0.5*((($A72-($AB13+7))/1.1)^2)))    * MAX(EXP(-k_elim*MAX($A72-($AB13+1),0)),0.5),   (XR_factor_fed*($AC13/Poids)) *    (EXP(-0.5*((($A72-($AB13+2))/0.9)^2)) +     EXP(-0.5*((($A72-($AB13+6))/1.1)^2)))    * MAX(EXP(-k_elim*MAX($A72-($AB13+1),0)),0.58) ),0),IF(AND($AD13=TRUE,OR($AA13="Concerta",$AA13="OROS"),$A72&gt;=$AB13), MIN(OROS_factor*($AC13/Poids),22) / (1+EXP(-(($A72-($AB13+4.8))))) *  IF($A72&gt;($AB13+10), EXP(-k_elim*(($A72-($AB13+10)))), 1),0)))</f>
        <v>0</v>
      </c>
      <c r="AO72">
        <v>5</v>
      </c>
    </row>
    <row r="73" spans="1:41">
      <c r="A73" s="17">
        <v>9.5499999999999865</v>
      </c>
      <c r="B73" s="18">
        <f t="shared" si="3"/>
        <v>6.6856204818733627</v>
      </c>
      <c r="C73" s="20">
        <f t="shared" si="4"/>
        <v>0</v>
      </c>
      <c r="D73" s="32">
        <f t="shared" si="5"/>
        <v>0</v>
      </c>
      <c r="E73" s="18">
        <f>IF($AA2="IR",IF(AND($AD2=TRUE,$AA2="IR",$A73&gt;=$AB2), (IR_factor*($AC2/Poids)) *  (EXP(-k_elim*($A73-$AB2)) - EXP(-3*($A73-$AB2)))  / (EXP(-k_elim*1.8)-EXP(-3*1.8)),0),IF($AA2="XR",IF(AND($AD2=TRUE,$AA2="XR",$A73&gt;=$AB2), IF($AE2="Jeun",   (XR_factor_fast*($AC2/Poids)) *    (EXP(-0.5*((($A73-($AB2+2))/0.9)^2)) +     EXP(-0.5*((($A73-($AB2+7))/1.1)^2)))    * MAX(EXP(-k_elim*MAX($A73-($AB2+1),0)),0.5),   (XR_factor_fed*($AC2/Poids)) *    (EXP(-0.5*((($A73-($AB2+2))/0.9)^2)) +     EXP(-0.5*((($A73-($AB2+6))/1.1)^2)))    * MAX(EXP(-k_elim*MAX($A73-($AB2+1),0)),0.58) ),0),IF(AND($AD2=TRUE,OR($AA2="Concerta",$AA2="OROS"),$A73&gt;=$AB2), MIN(OROS_factor*($AC2/Poids),22) / (1+EXP(-(($A73-($AB2+4.8))))) *  IF($A73&gt;($AB2+10), EXP(-k_elim*(($A73-($AB2+10)))), 1),0)))</f>
        <v>6.6856204818733627</v>
      </c>
      <c r="F73" s="18">
        <f>IF($AA3="IR",IF(AND($AD3=TRUE,$AA3="IR",$A73&gt;=$AB3), (IR_factor*($AC3/Poids)) *  (EXP(-k_elim*($A73-$AB3)) - EXP(-3*($A73-$AB3)))  / (EXP(-k_elim*1.8)-EXP(-3*1.8)),0),IF($AA3="XR",IF(AND($AD3=TRUE,$AA3="XR",$A73&gt;=$AB3), IF($AE3="Jeun",   (XR_factor_fast*($AC3/Poids)) *    (EXP(-0.5*((($A73-($AB3+2))/0.9)^2)) +     EXP(-0.5*((($A73-($AB3+7))/1.1)^2)))    * MAX(EXP(-k_elim*MAX($A73-($AB3+1),0)),0.5),   (XR_factor_fed*($AC3/Poids)) *    (EXP(-0.5*((($A73-($AB3+2))/0.9)^2)) +     EXP(-0.5*((($A73-($AB3+6))/1.1)^2)))    * MAX(EXP(-k_elim*MAX($A73-($AB3+1),0)),0.58) ),0),IF(AND($AD3=TRUE,OR($AA3="Concerta",$AA3="OROS"),$A73&gt;=$AB3), MIN(OROS_factor*($AC3/Poids),22) / (1+EXP(-(($A73-($AB3+4.8))))) *  IF($A73&gt;($AB3+10), EXP(-k_elim*(($A73-($AB3+10)))), 1),0)))</f>
        <v>0</v>
      </c>
      <c r="G73" s="18">
        <f>IF($AA4="IR",IF(AND($AD4=TRUE,$AA4="IR",$A73&gt;=$AB4), (IR_factor*($AC4/Poids)) *  (EXP(-k_elim*($A73-$AB4)) - EXP(-3*($A73-$AB4)))  / (EXP(-k_elim*1.8)-EXP(-3*1.8)),0),IF($AA4="XR",IF(AND($AD4=TRUE,$AA4="XR",$A73&gt;=$AB4), IF($AE4="Jeun",   (XR_factor_fast*($AC4/Poids)) *    (EXP(-0.5*((($A73-($AB4+2))/0.9)^2)) +     EXP(-0.5*((($A73-($AB4+7))/1.1)^2)))    * MAX(EXP(-k_elim*MAX($A73-($AB4+1),0)),0.5),   (XR_factor_fed*($AC4/Poids)) *    (EXP(-0.5*((($A73-($AB4+2))/0.9)^2)) +     EXP(-0.5*((($A73-($AB4+6))/1.1)^2)))    * MAX(EXP(-k_elim*MAX($A73-($AB4+1),0)),0.58) ),0),IF(AND($AD4=TRUE,OR($AA4="Concerta",$AA4="OROS"),$A73&gt;=$AB4), MIN(OROS_factor*($AC4/Poids),22) / (1+EXP(-(($A73-($AB4+4.8))))) *  IF($A73&gt;($AB4+10), EXP(-k_elim*(($A73-($AB4+10)))), 1),0)))</f>
        <v>0</v>
      </c>
      <c r="H73" s="18">
        <f>IF($AA5="IR",IF(AND($AD5=TRUE,$AA5="IR",$A73&gt;=$AB5), (IR_factor*($AC5/Poids)) *  (EXP(-k_elim*($A73-$AB5)) - EXP(-3*($A73-$AB5)))  / (EXP(-k_elim*1.8)-EXP(-3*1.8)),0),IF($AA5="XR",IF(AND($AD5=TRUE,$AA5="XR",$A73&gt;=$AB5), IF($AE5="Jeun",   (XR_factor_fast*($AC5/Poids)) *    (EXP(-0.5*((($A73-($AB5+2))/0.9)^2)) +     EXP(-0.5*((($A73-($AB5+7))/1.1)^2)))    * MAX(EXP(-k_elim*MAX($A73-($AB5+1),0)),0.5),   (XR_factor_fed*($AC5/Poids)) *    (EXP(-0.5*((($A73-($AB5+2))/0.9)^2)) +     EXP(-0.5*((($A73-($AB5+6))/1.1)^2)))    * MAX(EXP(-k_elim*MAX($A73-($AB5+1),0)),0.58) ),0),IF(AND($AD5=TRUE,OR($AA5="Concerta",$AA5="OROS"),$A73&gt;=$AB5), MIN(OROS_factor*($AC5/Poids),22) / (1+EXP(-(($A73-($AB5+4.8))))) *  IF($A73&gt;($AB5+10), EXP(-k_elim*(($A73-($AB5+10)))), 1),0)))</f>
        <v>0</v>
      </c>
      <c r="I73" s="20">
        <f>IF($AA6="IR",IF(AND($AD6=TRUE,$AA6="IR",$A73&gt;=$AB6), (IR_factor*($AC6/Poids)) *  (EXP(-k_elim*($A73-$AB6)) - EXP(-3*($A73-$AB6)))  / (EXP(-k_elim*1.8)-EXP(-3*1.8)),0),IF($AA6="XR",IF(AND($AD6=TRUE,$AA6="XR",$A73&gt;=$AB6), IF($AE6="Jeun",   (XR_factor_fast*($AC6/Poids)) *    (EXP(-0.5*((($A73-($AB6+2))/0.9)^2)) +     EXP(-0.5*((($A73-($AB6+7))/1.1)^2)))    * MAX(EXP(-k_elim*MAX($A73-($AB6+1),0)),0.5),   (XR_factor_fed*($AC6/Poids)) *    (EXP(-0.5*((($A73-($AB6+2))/0.9)^2)) +     EXP(-0.5*((($A73-($AB6+6))/1.1)^2)))    * MAX(EXP(-k_elim*MAX($A73-($AB6+1),0)),0.58) ),0),IF(AND($AD6=TRUE,OR($AA6="Concerta",$AA6="OROS"),$A73&gt;=$AB6), MIN(OROS_factor*($AC6/Poids),22) / (1+EXP(-(($A73-($AB6+4.8))))) *  IF($A73&gt;($AB6+10), EXP(-k_elim*(($A73-($AB6+10)))), 1),0)))</f>
        <v>0</v>
      </c>
      <c r="J73" s="20">
        <f>IF($AA7="IR",IF(AND($AD7=TRUE,$AA7="IR",$A73&gt;=$AB7), (IR_factor*($AC7/Poids)) *  (EXP(-k_elim*($A73-$AB7)) - EXP(-3*($A73-$AB7)))  / (EXP(-k_elim*1.8)-EXP(-3*1.8)),0),IF($AA7="XR",IF(AND($AD7=TRUE,$AA7="XR",$A73&gt;=$AB7), IF($AE7="Jeun",   (XR_factor_fast*($AC7/Poids)) *    (EXP(-0.5*((($A73-($AB7+2))/0.9)^2)) +     EXP(-0.5*((($A73-($AB7+7))/1.1)^2)))    * MAX(EXP(-k_elim*MAX($A73-($AB7+1),0)),0.5),   (XR_factor_fed*($AC7/Poids)) *    (EXP(-0.5*((($A73-($AB7+2))/0.9)^2)) +     EXP(-0.5*((($A73-($AB7+6))/1.1)^2)))    * MAX(EXP(-k_elim*MAX($A73-($AB7+1),0)),0.58) ),0),IF(AND($AD7=TRUE,OR($AA7="Concerta",$AA7="OROS"),$A73&gt;=$AB7), MIN(OROS_factor*($AC7/Poids),22) / (1+EXP(-(($A73-($AB7+4.8))))) *  IF($A73&gt;($AB7+10), EXP(-k_elim*(($A73-($AB7+10)))), 1),0)))</f>
        <v>0</v>
      </c>
      <c r="K73" s="20">
        <f>IF($AA8="IR",IF(AND($AD8=TRUE,$AA8="IR",$A73&gt;=$AB8), (IR_factor*($AC8/Poids)) *  (EXP(-k_elim*($A73-$AB8)) - EXP(-3*($A73-$AB8)))  / (EXP(-k_elim*1.8)-EXP(-3*1.8)),0),IF($AA8="XR",IF(AND($AD8=TRUE,$AA8="XR",$A73&gt;=$AB8), IF($AE8="Jeun",   (XR_factor_fast*($AC8/Poids)) *    (EXP(-0.5*((($A73-($AB8+2))/0.9)^2)) +     EXP(-0.5*((($A73-($AB8+7))/1.1)^2)))    * MAX(EXP(-k_elim*MAX($A73-($AB8+1),0)),0.5),   (XR_factor_fed*($AC8/Poids)) *    (EXP(-0.5*((($A73-($AB8+2))/0.9)^2)) +     EXP(-0.5*((($A73-($AB8+6))/1.1)^2)))    * MAX(EXP(-k_elim*MAX($A73-($AB8+1),0)),0.58) ),0),IF(AND($AD8=TRUE,OR($AA8="Concerta",$AA8="OROS"),$A73&gt;=$AB8), MIN(OROS_factor*($AC8/Poids),22) / (1+EXP(-(($A73-($AB8+4.8))))) *  IF($A73&gt;($AB8+10), EXP(-k_elim*(($A73-($AB8+10)))), 1),0)))</f>
        <v>0</v>
      </c>
      <c r="L73" s="20">
        <f>IF($AA9="IR",IF(AND($AD9=TRUE,$AA9="IR",$A73&gt;=$AB9), (IR_factor*($AC9/Poids)) *  (EXP(-k_elim*($A73-$AB9)) - EXP(-3*($A73-$AB9)))  / (EXP(-k_elim*1.8)-EXP(-3*1.8)),0),IF($AA9="XR",IF(AND($AD9=TRUE,$AA9="XR",$A73&gt;=$AB9), IF($AE9="Jeun",   (XR_factor_fast*($AC9/Poids)) *    (EXP(-0.5*((($A73-($AB9+2))/0.9)^2)) +     EXP(-0.5*((($A73-($AB9+7))/1.1)^2)))    * MAX(EXP(-k_elim*MAX($A73-($AB9+1),0)),0.5),   (XR_factor_fed*($AC9/Poids)) *    (EXP(-0.5*((($A73-($AB9+2))/0.9)^2)) +     EXP(-0.5*((($A73-($AB9+6))/1.1)^2)))    * MAX(EXP(-k_elim*MAX($A73-($AB9+1),0)),0.58) ),0),IF(AND($AD9=TRUE,OR($AA9="Concerta",$AA9="OROS"),$A73&gt;=$AB9), MIN(OROS_factor*($AC9/Poids),22) / (1+EXP(-(($A73-($AB9+4.8))))) *  IF($A73&gt;($AB9+10), EXP(-k_elim*(($A73-($AB9+10)))), 1),0)))</f>
        <v>0</v>
      </c>
      <c r="M73" s="20">
        <f>IF($AA10="IR",IF(AND($AD10=TRUE,$AA10="IR",$A73&gt;=$AB10), (IR_factor*($AC10/Poids)) *  (EXP(-k_elim*($A73-$AB10)) - EXP(-3*($A73-$AB10)))  / (EXP(-k_elim*1.8)-EXP(-3*1.8)),0),IF($AA10="XR",IF(AND($AD10=TRUE,$AA10="XR",$A73&gt;=$AB10), IF($AE10="Jeun",   (XR_factor_fast*($AC10/Poids)) *    (EXP(-0.5*((($A73-($AB10+2))/0.9)^2)) +     EXP(-0.5*((($A73-($AB10+7))/1.1)^2)))    * MAX(EXP(-k_elim*MAX($A73-($AB10+1),0)),0.5),   (XR_factor_fed*($AC10/Poids)) *    (EXP(-0.5*((($A73-($AB10+2))/0.9)^2)) +     EXP(-0.5*((($A73-($AB10+6))/1.1)^2)))    * MAX(EXP(-k_elim*MAX($A73-($AB10+1),0)),0.58) ),0),IF(AND($AD10=TRUE,OR($AA10="Concerta",$AA10="OROS"),$A73&gt;=$AB10), MIN(OROS_factor*($AC10/Poids),22) / (1+EXP(-(($A73-($AB10+4.8))))) *  IF($A73&gt;($AB10+10), EXP(-k_elim*(($A73-($AB10+10)))), 1),0)))</f>
        <v>0</v>
      </c>
      <c r="N73" s="32">
        <f>IF($AA11="IR",IF(AND($AD11=TRUE,$AA11="IR",$A73&gt;=$AB11), (IR_factor*($AC11/Poids)) *  (EXP(-k_elim*($A73-$AB11)) - EXP(-3*($A73-$AB11)))  / (EXP(-k_elim*1.8)-EXP(-3*1.8)),0),IF($AA11="XR",IF(AND($AD11=TRUE,$AA11="XR",$A73&gt;=$AB11), IF($AE11="Jeun",   (XR_factor_fast*($AC11/Poids)) *    (EXP(-0.5*((($A73-($AB11+2))/0.9)^2)) +     EXP(-0.5*((($A73-($AB11+7))/1.1)^2)))    * MAX(EXP(-k_elim*MAX($A73-($AB11+1),0)),0.5),   (XR_factor_fed*($AC11/Poids)) *    (EXP(-0.5*((($A73-($AB11+2))/0.9)^2)) +     EXP(-0.5*((($A73-($AB11+6))/1.1)^2)))    * MAX(EXP(-k_elim*MAX($A73-($AB11+1),0)),0.58) ),0),IF(AND($AD11=TRUE,OR($AA11="Concerta",$AA11="OROS"),$A73&gt;=$AB11), MIN(OROS_factor*($AC11/Poids),22) / (1+EXP(-(($A73-($AB11+4.8))))) *  IF($A73&gt;($AB11+10), EXP(-k_elim*(($A73-($AB11+10)))), 1),0)))</f>
        <v>0</v>
      </c>
      <c r="O73" s="32">
        <f>IF($AA12="IR",IF(AND($AD12=TRUE,$AA12="IR",$A73&gt;=$AB12), (IR_factor*($AC12/Poids)) *  (EXP(-k_elim*($A73-$AB12)) - EXP(-3*($A73-$AB12)))  / (EXP(-k_elim*1.8)-EXP(-3*1.8)),0),IF($AA12="XR",IF(AND($AD12=TRUE,$AA12="XR",$A73&gt;=$AB12), IF($AE12="Jeun",   (XR_factor_fast*($AC12/Poids)) *    (EXP(-0.5*((($A73-($AB12+2))/0.9)^2)) +     EXP(-0.5*((($A73-($AB12+7))/1.1)^2)))    * MAX(EXP(-k_elim*MAX($A73-($AB12+1),0)),0.5),   (XR_factor_fed*($AC12/Poids)) *    (EXP(-0.5*((($A73-($AB12+2))/0.9)^2)) +     EXP(-0.5*((($A73-($AB12+6))/1.1)^2)))    * MAX(EXP(-k_elim*MAX($A73-($AB12+1),0)),0.58) ),0),IF(AND($AD12=TRUE,OR($AA12="Concerta",$AA12="OROS"),$A73&gt;=$AB12), MIN(OROS_factor*($AC12/Poids),22) / (1+EXP(-(($A73-($AB12+4.8))))) *  IF($A73&gt;($AB12+10), EXP(-k_elim*(($A73-($AB12+10)))), 1),0)))</f>
        <v>0</v>
      </c>
      <c r="P73" s="32">
        <f>IF($AA13="IR",IF(AND($AD13=TRUE,$AA13="IR",$A73&gt;=$AB13), (IR_factor*($AC13/Poids)) *  (EXP(-k_elim*($A73-$AB13)) - EXP(-3*($A73-$AB13)))  / (EXP(-k_elim*1.8)-EXP(-3*1.8)),0),IF($AA13="XR",IF(AND($AD13=TRUE,$AA13="XR",$A73&gt;=$AB13), IF($AE13="Jeun",   (XR_factor_fast*($AC13/Poids)) *    (EXP(-0.5*((($A73-($AB13+2))/0.9)^2)) +     EXP(-0.5*((($A73-($AB13+7))/1.1)^2)))    * MAX(EXP(-k_elim*MAX($A73-($AB13+1),0)),0.5),   (XR_factor_fed*($AC13/Poids)) *    (EXP(-0.5*((($A73-($AB13+2))/0.9)^2)) +     EXP(-0.5*((($A73-($AB13+6))/1.1)^2)))    * MAX(EXP(-k_elim*MAX($A73-($AB13+1),0)),0.58) ),0),IF(AND($AD13=TRUE,OR($AA13="Concerta",$AA13="OROS"),$A73&gt;=$AB13), MIN(OROS_factor*($AC13/Poids),22) / (1+EXP(-(($A73-($AB13+4.8))))) *  IF($A73&gt;($AB13+10), EXP(-k_elim*(($A73-($AB13+10)))), 1),0)))</f>
        <v>0</v>
      </c>
      <c r="AO73">
        <v>5</v>
      </c>
    </row>
    <row r="74" spans="1:41">
      <c r="A74" s="17">
        <v>9.5999999999999872</v>
      </c>
      <c r="B74" s="18">
        <f t="shared" si="3"/>
        <v>6.6041388929188818</v>
      </c>
      <c r="C74" s="20">
        <f t="shared" si="4"/>
        <v>0</v>
      </c>
      <c r="D74" s="32">
        <f t="shared" si="5"/>
        <v>0</v>
      </c>
      <c r="E74" s="18">
        <f>IF($AA2="IR",IF(AND($AD2=TRUE,$AA2="IR",$A74&gt;=$AB2), (IR_factor*($AC2/Poids)) *  (EXP(-k_elim*($A74-$AB2)) - EXP(-3*($A74-$AB2)))  / (EXP(-k_elim*1.8)-EXP(-3*1.8)),0),IF($AA2="XR",IF(AND($AD2=TRUE,$AA2="XR",$A74&gt;=$AB2), IF($AE2="Jeun",   (XR_factor_fast*($AC2/Poids)) *    (EXP(-0.5*((($A74-($AB2+2))/0.9)^2)) +     EXP(-0.5*((($A74-($AB2+7))/1.1)^2)))    * MAX(EXP(-k_elim*MAX($A74-($AB2+1),0)),0.5),   (XR_factor_fed*($AC2/Poids)) *    (EXP(-0.5*((($A74-($AB2+2))/0.9)^2)) +     EXP(-0.5*((($A74-($AB2+6))/1.1)^2)))    * MAX(EXP(-k_elim*MAX($A74-($AB2+1),0)),0.58) ),0),IF(AND($AD2=TRUE,OR($AA2="Concerta",$AA2="OROS"),$A74&gt;=$AB2), MIN(OROS_factor*($AC2/Poids),22) / (1+EXP(-(($A74-($AB2+4.8))))) *  IF($A74&gt;($AB2+10), EXP(-k_elim*(($A74-($AB2+10)))), 1),0)))</f>
        <v>6.6041388929188818</v>
      </c>
      <c r="F74" s="18">
        <f>IF($AA3="IR",IF(AND($AD3=TRUE,$AA3="IR",$A74&gt;=$AB3), (IR_factor*($AC3/Poids)) *  (EXP(-k_elim*($A74-$AB3)) - EXP(-3*($A74-$AB3)))  / (EXP(-k_elim*1.8)-EXP(-3*1.8)),0),IF($AA3="XR",IF(AND($AD3=TRUE,$AA3="XR",$A74&gt;=$AB3), IF($AE3="Jeun",   (XR_factor_fast*($AC3/Poids)) *    (EXP(-0.5*((($A74-($AB3+2))/0.9)^2)) +     EXP(-0.5*((($A74-($AB3+7))/1.1)^2)))    * MAX(EXP(-k_elim*MAX($A74-($AB3+1),0)),0.5),   (XR_factor_fed*($AC3/Poids)) *    (EXP(-0.5*((($A74-($AB3+2))/0.9)^2)) +     EXP(-0.5*((($A74-($AB3+6))/1.1)^2)))    * MAX(EXP(-k_elim*MAX($A74-($AB3+1),0)),0.58) ),0),IF(AND($AD3=TRUE,OR($AA3="Concerta",$AA3="OROS"),$A74&gt;=$AB3), MIN(OROS_factor*($AC3/Poids),22) / (1+EXP(-(($A74-($AB3+4.8))))) *  IF($A74&gt;($AB3+10), EXP(-k_elim*(($A74-($AB3+10)))), 1),0)))</f>
        <v>0</v>
      </c>
      <c r="G74" s="18">
        <f>IF($AA4="IR",IF(AND($AD4=TRUE,$AA4="IR",$A74&gt;=$AB4), (IR_factor*($AC4/Poids)) *  (EXP(-k_elim*($A74-$AB4)) - EXP(-3*($A74-$AB4)))  / (EXP(-k_elim*1.8)-EXP(-3*1.8)),0),IF($AA4="XR",IF(AND($AD4=TRUE,$AA4="XR",$A74&gt;=$AB4), IF($AE4="Jeun",   (XR_factor_fast*($AC4/Poids)) *    (EXP(-0.5*((($A74-($AB4+2))/0.9)^2)) +     EXP(-0.5*((($A74-($AB4+7))/1.1)^2)))    * MAX(EXP(-k_elim*MAX($A74-($AB4+1),0)),0.5),   (XR_factor_fed*($AC4/Poids)) *    (EXP(-0.5*((($A74-($AB4+2))/0.9)^2)) +     EXP(-0.5*((($A74-($AB4+6))/1.1)^2)))    * MAX(EXP(-k_elim*MAX($A74-($AB4+1),0)),0.58) ),0),IF(AND($AD4=TRUE,OR($AA4="Concerta",$AA4="OROS"),$A74&gt;=$AB4), MIN(OROS_factor*($AC4/Poids),22) / (1+EXP(-(($A74-($AB4+4.8))))) *  IF($A74&gt;($AB4+10), EXP(-k_elim*(($A74-($AB4+10)))), 1),0)))</f>
        <v>0</v>
      </c>
      <c r="H74" s="18">
        <f>IF($AA5="IR",IF(AND($AD5=TRUE,$AA5="IR",$A74&gt;=$AB5), (IR_factor*($AC5/Poids)) *  (EXP(-k_elim*($A74-$AB5)) - EXP(-3*($A74-$AB5)))  / (EXP(-k_elim*1.8)-EXP(-3*1.8)),0),IF($AA5="XR",IF(AND($AD5=TRUE,$AA5="XR",$A74&gt;=$AB5), IF($AE5="Jeun",   (XR_factor_fast*($AC5/Poids)) *    (EXP(-0.5*((($A74-($AB5+2))/0.9)^2)) +     EXP(-0.5*((($A74-($AB5+7))/1.1)^2)))    * MAX(EXP(-k_elim*MAX($A74-($AB5+1),0)),0.5),   (XR_factor_fed*($AC5/Poids)) *    (EXP(-0.5*((($A74-($AB5+2))/0.9)^2)) +     EXP(-0.5*((($A74-($AB5+6))/1.1)^2)))    * MAX(EXP(-k_elim*MAX($A74-($AB5+1),0)),0.58) ),0),IF(AND($AD5=TRUE,OR($AA5="Concerta",$AA5="OROS"),$A74&gt;=$AB5), MIN(OROS_factor*($AC5/Poids),22) / (1+EXP(-(($A74-($AB5+4.8))))) *  IF($A74&gt;($AB5+10), EXP(-k_elim*(($A74-($AB5+10)))), 1),0)))</f>
        <v>0</v>
      </c>
      <c r="I74" s="20">
        <f>IF($AA6="IR",IF(AND($AD6=TRUE,$AA6="IR",$A74&gt;=$AB6), (IR_factor*($AC6/Poids)) *  (EXP(-k_elim*($A74-$AB6)) - EXP(-3*($A74-$AB6)))  / (EXP(-k_elim*1.8)-EXP(-3*1.8)),0),IF($AA6="XR",IF(AND($AD6=TRUE,$AA6="XR",$A74&gt;=$AB6), IF($AE6="Jeun",   (XR_factor_fast*($AC6/Poids)) *    (EXP(-0.5*((($A74-($AB6+2))/0.9)^2)) +     EXP(-0.5*((($A74-($AB6+7))/1.1)^2)))    * MAX(EXP(-k_elim*MAX($A74-($AB6+1),0)),0.5),   (XR_factor_fed*($AC6/Poids)) *    (EXP(-0.5*((($A74-($AB6+2))/0.9)^2)) +     EXP(-0.5*((($A74-($AB6+6))/1.1)^2)))    * MAX(EXP(-k_elim*MAX($A74-($AB6+1),0)),0.58) ),0),IF(AND($AD6=TRUE,OR($AA6="Concerta",$AA6="OROS"),$A74&gt;=$AB6), MIN(OROS_factor*($AC6/Poids),22) / (1+EXP(-(($A74-($AB6+4.8))))) *  IF($A74&gt;($AB6+10), EXP(-k_elim*(($A74-($AB6+10)))), 1),0)))</f>
        <v>0</v>
      </c>
      <c r="J74" s="20">
        <f>IF($AA7="IR",IF(AND($AD7=TRUE,$AA7="IR",$A74&gt;=$AB7), (IR_factor*($AC7/Poids)) *  (EXP(-k_elim*($A74-$AB7)) - EXP(-3*($A74-$AB7)))  / (EXP(-k_elim*1.8)-EXP(-3*1.8)),0),IF($AA7="XR",IF(AND($AD7=TRUE,$AA7="XR",$A74&gt;=$AB7), IF($AE7="Jeun",   (XR_factor_fast*($AC7/Poids)) *    (EXP(-0.5*((($A74-($AB7+2))/0.9)^2)) +     EXP(-0.5*((($A74-($AB7+7))/1.1)^2)))    * MAX(EXP(-k_elim*MAX($A74-($AB7+1),0)),0.5),   (XR_factor_fed*($AC7/Poids)) *    (EXP(-0.5*((($A74-($AB7+2))/0.9)^2)) +     EXP(-0.5*((($A74-($AB7+6))/1.1)^2)))    * MAX(EXP(-k_elim*MAX($A74-($AB7+1),0)),0.58) ),0),IF(AND($AD7=TRUE,OR($AA7="Concerta",$AA7="OROS"),$A74&gt;=$AB7), MIN(OROS_factor*($AC7/Poids),22) / (1+EXP(-(($A74-($AB7+4.8))))) *  IF($A74&gt;($AB7+10), EXP(-k_elim*(($A74-($AB7+10)))), 1),0)))</f>
        <v>0</v>
      </c>
      <c r="K74" s="20">
        <f>IF($AA8="IR",IF(AND($AD8=TRUE,$AA8="IR",$A74&gt;=$AB8), (IR_factor*($AC8/Poids)) *  (EXP(-k_elim*($A74-$AB8)) - EXP(-3*($A74-$AB8)))  / (EXP(-k_elim*1.8)-EXP(-3*1.8)),0),IF($AA8="XR",IF(AND($AD8=TRUE,$AA8="XR",$A74&gt;=$AB8), IF($AE8="Jeun",   (XR_factor_fast*($AC8/Poids)) *    (EXP(-0.5*((($A74-($AB8+2))/0.9)^2)) +     EXP(-0.5*((($A74-($AB8+7))/1.1)^2)))    * MAX(EXP(-k_elim*MAX($A74-($AB8+1),0)),0.5),   (XR_factor_fed*($AC8/Poids)) *    (EXP(-0.5*((($A74-($AB8+2))/0.9)^2)) +     EXP(-0.5*((($A74-($AB8+6))/1.1)^2)))    * MAX(EXP(-k_elim*MAX($A74-($AB8+1),0)),0.58) ),0),IF(AND($AD8=TRUE,OR($AA8="Concerta",$AA8="OROS"),$A74&gt;=$AB8), MIN(OROS_factor*($AC8/Poids),22) / (1+EXP(-(($A74-($AB8+4.8))))) *  IF($A74&gt;($AB8+10), EXP(-k_elim*(($A74-($AB8+10)))), 1),0)))</f>
        <v>0</v>
      </c>
      <c r="L74" s="20">
        <f>IF($AA9="IR",IF(AND($AD9=TRUE,$AA9="IR",$A74&gt;=$AB9), (IR_factor*($AC9/Poids)) *  (EXP(-k_elim*($A74-$AB9)) - EXP(-3*($A74-$AB9)))  / (EXP(-k_elim*1.8)-EXP(-3*1.8)),0),IF($AA9="XR",IF(AND($AD9=TRUE,$AA9="XR",$A74&gt;=$AB9), IF($AE9="Jeun",   (XR_factor_fast*($AC9/Poids)) *    (EXP(-0.5*((($A74-($AB9+2))/0.9)^2)) +     EXP(-0.5*((($A74-($AB9+7))/1.1)^2)))    * MAX(EXP(-k_elim*MAX($A74-($AB9+1),0)),0.5),   (XR_factor_fed*($AC9/Poids)) *    (EXP(-0.5*((($A74-($AB9+2))/0.9)^2)) +     EXP(-0.5*((($A74-($AB9+6))/1.1)^2)))    * MAX(EXP(-k_elim*MAX($A74-($AB9+1),0)),0.58) ),0),IF(AND($AD9=TRUE,OR($AA9="Concerta",$AA9="OROS"),$A74&gt;=$AB9), MIN(OROS_factor*($AC9/Poids),22) / (1+EXP(-(($A74-($AB9+4.8))))) *  IF($A74&gt;($AB9+10), EXP(-k_elim*(($A74-($AB9+10)))), 1),0)))</f>
        <v>0</v>
      </c>
      <c r="M74" s="20">
        <f>IF($AA10="IR",IF(AND($AD10=TRUE,$AA10="IR",$A74&gt;=$AB10), (IR_factor*($AC10/Poids)) *  (EXP(-k_elim*($A74-$AB10)) - EXP(-3*($A74-$AB10)))  / (EXP(-k_elim*1.8)-EXP(-3*1.8)),0),IF($AA10="XR",IF(AND($AD10=TRUE,$AA10="XR",$A74&gt;=$AB10), IF($AE10="Jeun",   (XR_factor_fast*($AC10/Poids)) *    (EXP(-0.5*((($A74-($AB10+2))/0.9)^2)) +     EXP(-0.5*((($A74-($AB10+7))/1.1)^2)))    * MAX(EXP(-k_elim*MAX($A74-($AB10+1),0)),0.5),   (XR_factor_fed*($AC10/Poids)) *    (EXP(-0.5*((($A74-($AB10+2))/0.9)^2)) +     EXP(-0.5*((($A74-($AB10+6))/1.1)^2)))    * MAX(EXP(-k_elim*MAX($A74-($AB10+1),0)),0.58) ),0),IF(AND($AD10=TRUE,OR($AA10="Concerta",$AA10="OROS"),$A74&gt;=$AB10), MIN(OROS_factor*($AC10/Poids),22) / (1+EXP(-(($A74-($AB10+4.8))))) *  IF($A74&gt;($AB10+10), EXP(-k_elim*(($A74-($AB10+10)))), 1),0)))</f>
        <v>0</v>
      </c>
      <c r="N74" s="32">
        <f>IF($AA11="IR",IF(AND($AD11=TRUE,$AA11="IR",$A74&gt;=$AB11), (IR_factor*($AC11/Poids)) *  (EXP(-k_elim*($A74-$AB11)) - EXP(-3*($A74-$AB11)))  / (EXP(-k_elim*1.8)-EXP(-3*1.8)),0),IF($AA11="XR",IF(AND($AD11=TRUE,$AA11="XR",$A74&gt;=$AB11), IF($AE11="Jeun",   (XR_factor_fast*($AC11/Poids)) *    (EXP(-0.5*((($A74-($AB11+2))/0.9)^2)) +     EXP(-0.5*((($A74-($AB11+7))/1.1)^2)))    * MAX(EXP(-k_elim*MAX($A74-($AB11+1),0)),0.5),   (XR_factor_fed*($AC11/Poids)) *    (EXP(-0.5*((($A74-($AB11+2))/0.9)^2)) +     EXP(-0.5*((($A74-($AB11+6))/1.1)^2)))    * MAX(EXP(-k_elim*MAX($A74-($AB11+1),0)),0.58) ),0),IF(AND($AD11=TRUE,OR($AA11="Concerta",$AA11="OROS"),$A74&gt;=$AB11), MIN(OROS_factor*($AC11/Poids),22) / (1+EXP(-(($A74-($AB11+4.8))))) *  IF($A74&gt;($AB11+10), EXP(-k_elim*(($A74-($AB11+10)))), 1),0)))</f>
        <v>0</v>
      </c>
      <c r="O74" s="32">
        <f>IF($AA12="IR",IF(AND($AD12=TRUE,$AA12="IR",$A74&gt;=$AB12), (IR_factor*($AC12/Poids)) *  (EXP(-k_elim*($A74-$AB12)) - EXP(-3*($A74-$AB12)))  / (EXP(-k_elim*1.8)-EXP(-3*1.8)),0),IF($AA12="XR",IF(AND($AD12=TRUE,$AA12="XR",$A74&gt;=$AB12), IF($AE12="Jeun",   (XR_factor_fast*($AC12/Poids)) *    (EXP(-0.5*((($A74-($AB12+2))/0.9)^2)) +     EXP(-0.5*((($A74-($AB12+7))/1.1)^2)))    * MAX(EXP(-k_elim*MAX($A74-($AB12+1),0)),0.5),   (XR_factor_fed*($AC12/Poids)) *    (EXP(-0.5*((($A74-($AB12+2))/0.9)^2)) +     EXP(-0.5*((($A74-($AB12+6))/1.1)^2)))    * MAX(EXP(-k_elim*MAX($A74-($AB12+1),0)),0.58) ),0),IF(AND($AD12=TRUE,OR($AA12="Concerta",$AA12="OROS"),$A74&gt;=$AB12), MIN(OROS_factor*($AC12/Poids),22) / (1+EXP(-(($A74-($AB12+4.8))))) *  IF($A74&gt;($AB12+10), EXP(-k_elim*(($A74-($AB12+10)))), 1),0)))</f>
        <v>0</v>
      </c>
      <c r="P74" s="32">
        <f>IF($AA13="IR",IF(AND($AD13=TRUE,$AA13="IR",$A74&gt;=$AB13), (IR_factor*($AC13/Poids)) *  (EXP(-k_elim*($A74-$AB13)) - EXP(-3*($A74-$AB13)))  / (EXP(-k_elim*1.8)-EXP(-3*1.8)),0),IF($AA13="XR",IF(AND($AD13=TRUE,$AA13="XR",$A74&gt;=$AB13), IF($AE13="Jeun",   (XR_factor_fast*($AC13/Poids)) *    (EXP(-0.5*((($A74-($AB13+2))/0.9)^2)) +     EXP(-0.5*((($A74-($AB13+7))/1.1)^2)))    * MAX(EXP(-k_elim*MAX($A74-($AB13+1),0)),0.5),   (XR_factor_fed*($AC13/Poids)) *    (EXP(-0.5*((($A74-($AB13+2))/0.9)^2)) +     EXP(-0.5*((($A74-($AB13+6))/1.1)^2)))    * MAX(EXP(-k_elim*MAX($A74-($AB13+1),0)),0.58) ),0),IF(AND($AD13=TRUE,OR($AA13="Concerta",$AA13="OROS"),$A74&gt;=$AB13), MIN(OROS_factor*($AC13/Poids),22) / (1+EXP(-(($A74-($AB13+4.8))))) *  IF($A74&gt;($AB13+10), EXP(-k_elim*(($A74-($AB13+10)))), 1),0)))</f>
        <v>0</v>
      </c>
      <c r="AO74">
        <v>5</v>
      </c>
    </row>
    <row r="75" spans="1:41">
      <c r="A75" s="17">
        <v>9.6499999999999879</v>
      </c>
      <c r="B75" s="18">
        <f t="shared" si="3"/>
        <v>6.5235537044797383</v>
      </c>
      <c r="C75" s="20">
        <f t="shared" si="4"/>
        <v>0</v>
      </c>
      <c r="D75" s="32">
        <f t="shared" si="5"/>
        <v>0</v>
      </c>
      <c r="E75" s="18">
        <f>IF($AA2="IR",IF(AND($AD2=TRUE,$AA2="IR",$A75&gt;=$AB2), (IR_factor*($AC2/Poids)) *  (EXP(-k_elim*($A75-$AB2)) - EXP(-3*($A75-$AB2)))  / (EXP(-k_elim*1.8)-EXP(-3*1.8)),0),IF($AA2="XR",IF(AND($AD2=TRUE,$AA2="XR",$A75&gt;=$AB2), IF($AE2="Jeun",   (XR_factor_fast*($AC2/Poids)) *    (EXP(-0.5*((($A75-($AB2+2))/0.9)^2)) +     EXP(-0.5*((($A75-($AB2+7))/1.1)^2)))    * MAX(EXP(-k_elim*MAX($A75-($AB2+1),0)),0.5),   (XR_factor_fed*($AC2/Poids)) *    (EXP(-0.5*((($A75-($AB2+2))/0.9)^2)) +     EXP(-0.5*((($A75-($AB2+6))/1.1)^2)))    * MAX(EXP(-k_elim*MAX($A75-($AB2+1),0)),0.58) ),0),IF(AND($AD2=TRUE,OR($AA2="Concerta",$AA2="OROS"),$A75&gt;=$AB2), MIN(OROS_factor*($AC2/Poids),22) / (1+EXP(-(($A75-($AB2+4.8))))) *  IF($A75&gt;($AB2+10), EXP(-k_elim*(($A75-($AB2+10)))), 1),0)))</f>
        <v>6.5235537044797383</v>
      </c>
      <c r="F75" s="18">
        <f>IF($AA3="IR",IF(AND($AD3=TRUE,$AA3="IR",$A75&gt;=$AB3), (IR_factor*($AC3/Poids)) *  (EXP(-k_elim*($A75-$AB3)) - EXP(-3*($A75-$AB3)))  / (EXP(-k_elim*1.8)-EXP(-3*1.8)),0),IF($AA3="XR",IF(AND($AD3=TRUE,$AA3="XR",$A75&gt;=$AB3), IF($AE3="Jeun",   (XR_factor_fast*($AC3/Poids)) *    (EXP(-0.5*((($A75-($AB3+2))/0.9)^2)) +     EXP(-0.5*((($A75-($AB3+7))/1.1)^2)))    * MAX(EXP(-k_elim*MAX($A75-($AB3+1),0)),0.5),   (XR_factor_fed*($AC3/Poids)) *    (EXP(-0.5*((($A75-($AB3+2))/0.9)^2)) +     EXP(-0.5*((($A75-($AB3+6))/1.1)^2)))    * MAX(EXP(-k_elim*MAX($A75-($AB3+1),0)),0.58) ),0),IF(AND($AD3=TRUE,OR($AA3="Concerta",$AA3="OROS"),$A75&gt;=$AB3), MIN(OROS_factor*($AC3/Poids),22) / (1+EXP(-(($A75-($AB3+4.8))))) *  IF($A75&gt;($AB3+10), EXP(-k_elim*(($A75-($AB3+10)))), 1),0)))</f>
        <v>0</v>
      </c>
      <c r="G75" s="18">
        <f>IF($AA4="IR",IF(AND($AD4=TRUE,$AA4="IR",$A75&gt;=$AB4), (IR_factor*($AC4/Poids)) *  (EXP(-k_elim*($A75-$AB4)) - EXP(-3*($A75-$AB4)))  / (EXP(-k_elim*1.8)-EXP(-3*1.8)),0),IF($AA4="XR",IF(AND($AD4=TRUE,$AA4="XR",$A75&gt;=$AB4), IF($AE4="Jeun",   (XR_factor_fast*($AC4/Poids)) *    (EXP(-0.5*((($A75-($AB4+2))/0.9)^2)) +     EXP(-0.5*((($A75-($AB4+7))/1.1)^2)))    * MAX(EXP(-k_elim*MAX($A75-($AB4+1),0)),0.5),   (XR_factor_fed*($AC4/Poids)) *    (EXP(-0.5*((($A75-($AB4+2))/0.9)^2)) +     EXP(-0.5*((($A75-($AB4+6))/1.1)^2)))    * MAX(EXP(-k_elim*MAX($A75-($AB4+1),0)),0.58) ),0),IF(AND($AD4=TRUE,OR($AA4="Concerta",$AA4="OROS"),$A75&gt;=$AB4), MIN(OROS_factor*($AC4/Poids),22) / (1+EXP(-(($A75-($AB4+4.8))))) *  IF($A75&gt;($AB4+10), EXP(-k_elim*(($A75-($AB4+10)))), 1),0)))</f>
        <v>0</v>
      </c>
      <c r="H75" s="18">
        <f>IF($AA5="IR",IF(AND($AD5=TRUE,$AA5="IR",$A75&gt;=$AB5), (IR_factor*($AC5/Poids)) *  (EXP(-k_elim*($A75-$AB5)) - EXP(-3*($A75-$AB5)))  / (EXP(-k_elim*1.8)-EXP(-3*1.8)),0),IF($AA5="XR",IF(AND($AD5=TRUE,$AA5="XR",$A75&gt;=$AB5), IF($AE5="Jeun",   (XR_factor_fast*($AC5/Poids)) *    (EXP(-0.5*((($A75-($AB5+2))/0.9)^2)) +     EXP(-0.5*((($A75-($AB5+7))/1.1)^2)))    * MAX(EXP(-k_elim*MAX($A75-($AB5+1),0)),0.5),   (XR_factor_fed*($AC5/Poids)) *    (EXP(-0.5*((($A75-($AB5+2))/0.9)^2)) +     EXP(-0.5*((($A75-($AB5+6))/1.1)^2)))    * MAX(EXP(-k_elim*MAX($A75-($AB5+1),0)),0.58) ),0),IF(AND($AD5=TRUE,OR($AA5="Concerta",$AA5="OROS"),$A75&gt;=$AB5), MIN(OROS_factor*($AC5/Poids),22) / (1+EXP(-(($A75-($AB5+4.8))))) *  IF($A75&gt;($AB5+10), EXP(-k_elim*(($A75-($AB5+10)))), 1),0)))</f>
        <v>0</v>
      </c>
      <c r="I75" s="20">
        <f>IF($AA6="IR",IF(AND($AD6=TRUE,$AA6="IR",$A75&gt;=$AB6), (IR_factor*($AC6/Poids)) *  (EXP(-k_elim*($A75-$AB6)) - EXP(-3*($A75-$AB6)))  / (EXP(-k_elim*1.8)-EXP(-3*1.8)),0),IF($AA6="XR",IF(AND($AD6=TRUE,$AA6="XR",$A75&gt;=$AB6), IF($AE6="Jeun",   (XR_factor_fast*($AC6/Poids)) *    (EXP(-0.5*((($A75-($AB6+2))/0.9)^2)) +     EXP(-0.5*((($A75-($AB6+7))/1.1)^2)))    * MAX(EXP(-k_elim*MAX($A75-($AB6+1),0)),0.5),   (XR_factor_fed*($AC6/Poids)) *    (EXP(-0.5*((($A75-($AB6+2))/0.9)^2)) +     EXP(-0.5*((($A75-($AB6+6))/1.1)^2)))    * MAX(EXP(-k_elim*MAX($A75-($AB6+1),0)),0.58) ),0),IF(AND($AD6=TRUE,OR($AA6="Concerta",$AA6="OROS"),$A75&gt;=$AB6), MIN(OROS_factor*($AC6/Poids),22) / (1+EXP(-(($A75-($AB6+4.8))))) *  IF($A75&gt;($AB6+10), EXP(-k_elim*(($A75-($AB6+10)))), 1),0)))</f>
        <v>0</v>
      </c>
      <c r="J75" s="20">
        <f>IF($AA7="IR",IF(AND($AD7=TRUE,$AA7="IR",$A75&gt;=$AB7), (IR_factor*($AC7/Poids)) *  (EXP(-k_elim*($A75-$AB7)) - EXP(-3*($A75-$AB7)))  / (EXP(-k_elim*1.8)-EXP(-3*1.8)),0),IF($AA7="XR",IF(AND($AD7=TRUE,$AA7="XR",$A75&gt;=$AB7), IF($AE7="Jeun",   (XR_factor_fast*($AC7/Poids)) *    (EXP(-0.5*((($A75-($AB7+2))/0.9)^2)) +     EXP(-0.5*((($A75-($AB7+7))/1.1)^2)))    * MAX(EXP(-k_elim*MAX($A75-($AB7+1),0)),0.5),   (XR_factor_fed*($AC7/Poids)) *    (EXP(-0.5*((($A75-($AB7+2))/0.9)^2)) +     EXP(-0.5*((($A75-($AB7+6))/1.1)^2)))    * MAX(EXP(-k_elim*MAX($A75-($AB7+1),0)),0.58) ),0),IF(AND($AD7=TRUE,OR($AA7="Concerta",$AA7="OROS"),$A75&gt;=$AB7), MIN(OROS_factor*($AC7/Poids),22) / (1+EXP(-(($A75-($AB7+4.8))))) *  IF($A75&gt;($AB7+10), EXP(-k_elim*(($A75-($AB7+10)))), 1),0)))</f>
        <v>0</v>
      </c>
      <c r="K75" s="20">
        <f>IF($AA8="IR",IF(AND($AD8=TRUE,$AA8="IR",$A75&gt;=$AB8), (IR_factor*($AC8/Poids)) *  (EXP(-k_elim*($A75-$AB8)) - EXP(-3*($A75-$AB8)))  / (EXP(-k_elim*1.8)-EXP(-3*1.8)),0),IF($AA8="XR",IF(AND($AD8=TRUE,$AA8="XR",$A75&gt;=$AB8), IF($AE8="Jeun",   (XR_factor_fast*($AC8/Poids)) *    (EXP(-0.5*((($A75-($AB8+2))/0.9)^2)) +     EXP(-0.5*((($A75-($AB8+7))/1.1)^2)))    * MAX(EXP(-k_elim*MAX($A75-($AB8+1),0)),0.5),   (XR_factor_fed*($AC8/Poids)) *    (EXP(-0.5*((($A75-($AB8+2))/0.9)^2)) +     EXP(-0.5*((($A75-($AB8+6))/1.1)^2)))    * MAX(EXP(-k_elim*MAX($A75-($AB8+1),0)),0.58) ),0),IF(AND($AD8=TRUE,OR($AA8="Concerta",$AA8="OROS"),$A75&gt;=$AB8), MIN(OROS_factor*($AC8/Poids),22) / (1+EXP(-(($A75-($AB8+4.8))))) *  IF($A75&gt;($AB8+10), EXP(-k_elim*(($A75-($AB8+10)))), 1),0)))</f>
        <v>0</v>
      </c>
      <c r="L75" s="20">
        <f>IF($AA9="IR",IF(AND($AD9=TRUE,$AA9="IR",$A75&gt;=$AB9), (IR_factor*($AC9/Poids)) *  (EXP(-k_elim*($A75-$AB9)) - EXP(-3*($A75-$AB9)))  / (EXP(-k_elim*1.8)-EXP(-3*1.8)),0),IF($AA9="XR",IF(AND($AD9=TRUE,$AA9="XR",$A75&gt;=$AB9), IF($AE9="Jeun",   (XR_factor_fast*($AC9/Poids)) *    (EXP(-0.5*((($A75-($AB9+2))/0.9)^2)) +     EXP(-0.5*((($A75-($AB9+7))/1.1)^2)))    * MAX(EXP(-k_elim*MAX($A75-($AB9+1),0)),0.5),   (XR_factor_fed*($AC9/Poids)) *    (EXP(-0.5*((($A75-($AB9+2))/0.9)^2)) +     EXP(-0.5*((($A75-($AB9+6))/1.1)^2)))    * MAX(EXP(-k_elim*MAX($A75-($AB9+1),0)),0.58) ),0),IF(AND($AD9=TRUE,OR($AA9="Concerta",$AA9="OROS"),$A75&gt;=$AB9), MIN(OROS_factor*($AC9/Poids),22) / (1+EXP(-(($A75-($AB9+4.8))))) *  IF($A75&gt;($AB9+10), EXP(-k_elim*(($A75-($AB9+10)))), 1),0)))</f>
        <v>0</v>
      </c>
      <c r="M75" s="20">
        <f>IF($AA10="IR",IF(AND($AD10=TRUE,$AA10="IR",$A75&gt;=$AB10), (IR_factor*($AC10/Poids)) *  (EXP(-k_elim*($A75-$AB10)) - EXP(-3*($A75-$AB10)))  / (EXP(-k_elim*1.8)-EXP(-3*1.8)),0),IF($AA10="XR",IF(AND($AD10=TRUE,$AA10="XR",$A75&gt;=$AB10), IF($AE10="Jeun",   (XR_factor_fast*($AC10/Poids)) *    (EXP(-0.5*((($A75-($AB10+2))/0.9)^2)) +     EXP(-0.5*((($A75-($AB10+7))/1.1)^2)))    * MAX(EXP(-k_elim*MAX($A75-($AB10+1),0)),0.5),   (XR_factor_fed*($AC10/Poids)) *    (EXP(-0.5*((($A75-($AB10+2))/0.9)^2)) +     EXP(-0.5*((($A75-($AB10+6))/1.1)^2)))    * MAX(EXP(-k_elim*MAX($A75-($AB10+1),0)),0.58) ),0),IF(AND($AD10=TRUE,OR($AA10="Concerta",$AA10="OROS"),$A75&gt;=$AB10), MIN(OROS_factor*($AC10/Poids),22) / (1+EXP(-(($A75-($AB10+4.8))))) *  IF($A75&gt;($AB10+10), EXP(-k_elim*(($A75-($AB10+10)))), 1),0)))</f>
        <v>0</v>
      </c>
      <c r="N75" s="32">
        <f>IF($AA11="IR",IF(AND($AD11=TRUE,$AA11="IR",$A75&gt;=$AB11), (IR_factor*($AC11/Poids)) *  (EXP(-k_elim*($A75-$AB11)) - EXP(-3*($A75-$AB11)))  / (EXP(-k_elim*1.8)-EXP(-3*1.8)),0),IF($AA11="XR",IF(AND($AD11=TRUE,$AA11="XR",$A75&gt;=$AB11), IF($AE11="Jeun",   (XR_factor_fast*($AC11/Poids)) *    (EXP(-0.5*((($A75-($AB11+2))/0.9)^2)) +     EXP(-0.5*((($A75-($AB11+7))/1.1)^2)))    * MAX(EXP(-k_elim*MAX($A75-($AB11+1),0)),0.5),   (XR_factor_fed*($AC11/Poids)) *    (EXP(-0.5*((($A75-($AB11+2))/0.9)^2)) +     EXP(-0.5*((($A75-($AB11+6))/1.1)^2)))    * MAX(EXP(-k_elim*MAX($A75-($AB11+1),0)),0.58) ),0),IF(AND($AD11=TRUE,OR($AA11="Concerta",$AA11="OROS"),$A75&gt;=$AB11), MIN(OROS_factor*($AC11/Poids),22) / (1+EXP(-(($A75-($AB11+4.8))))) *  IF($A75&gt;($AB11+10), EXP(-k_elim*(($A75-($AB11+10)))), 1),0)))</f>
        <v>0</v>
      </c>
      <c r="O75" s="32">
        <f>IF($AA12="IR",IF(AND($AD12=TRUE,$AA12="IR",$A75&gt;=$AB12), (IR_factor*($AC12/Poids)) *  (EXP(-k_elim*($A75-$AB12)) - EXP(-3*($A75-$AB12)))  / (EXP(-k_elim*1.8)-EXP(-3*1.8)),0),IF($AA12="XR",IF(AND($AD12=TRUE,$AA12="XR",$A75&gt;=$AB12), IF($AE12="Jeun",   (XR_factor_fast*($AC12/Poids)) *    (EXP(-0.5*((($A75-($AB12+2))/0.9)^2)) +     EXP(-0.5*((($A75-($AB12+7))/1.1)^2)))    * MAX(EXP(-k_elim*MAX($A75-($AB12+1),0)),0.5),   (XR_factor_fed*($AC12/Poids)) *    (EXP(-0.5*((($A75-($AB12+2))/0.9)^2)) +     EXP(-0.5*((($A75-($AB12+6))/1.1)^2)))    * MAX(EXP(-k_elim*MAX($A75-($AB12+1),0)),0.58) ),0),IF(AND($AD12=TRUE,OR($AA12="Concerta",$AA12="OROS"),$A75&gt;=$AB12), MIN(OROS_factor*($AC12/Poids),22) / (1+EXP(-(($A75-($AB12+4.8))))) *  IF($A75&gt;($AB12+10), EXP(-k_elim*(($A75-($AB12+10)))), 1),0)))</f>
        <v>0</v>
      </c>
      <c r="P75" s="32">
        <f>IF($AA13="IR",IF(AND($AD13=TRUE,$AA13="IR",$A75&gt;=$AB13), (IR_factor*($AC13/Poids)) *  (EXP(-k_elim*($A75-$AB13)) - EXP(-3*($A75-$AB13)))  / (EXP(-k_elim*1.8)-EXP(-3*1.8)),0),IF($AA13="XR",IF(AND($AD13=TRUE,$AA13="XR",$A75&gt;=$AB13), IF($AE13="Jeun",   (XR_factor_fast*($AC13/Poids)) *    (EXP(-0.5*((($A75-($AB13+2))/0.9)^2)) +     EXP(-0.5*((($A75-($AB13+7))/1.1)^2)))    * MAX(EXP(-k_elim*MAX($A75-($AB13+1),0)),0.5),   (XR_factor_fed*($AC13/Poids)) *    (EXP(-0.5*((($A75-($AB13+2))/0.9)^2)) +     EXP(-0.5*((($A75-($AB13+6))/1.1)^2)))    * MAX(EXP(-k_elim*MAX($A75-($AB13+1),0)),0.58) ),0),IF(AND($AD13=TRUE,OR($AA13="Concerta",$AA13="OROS"),$A75&gt;=$AB13), MIN(OROS_factor*($AC13/Poids),22) / (1+EXP(-(($A75-($AB13+4.8))))) *  IF($A75&gt;($AB13+10), EXP(-k_elim*(($A75-($AB13+10)))), 1),0)))</f>
        <v>0</v>
      </c>
      <c r="AO75">
        <v>5</v>
      </c>
    </row>
    <row r="76" spans="1:41">
      <c r="A76" s="17">
        <v>9.6999999999999869</v>
      </c>
      <c r="B76" s="18">
        <f t="shared" si="3"/>
        <v>6.4438686451457201</v>
      </c>
      <c r="C76" s="20">
        <f t="shared" si="4"/>
        <v>0</v>
      </c>
      <c r="D76" s="32">
        <f t="shared" si="5"/>
        <v>0</v>
      </c>
      <c r="E76" s="18">
        <f>IF($AA2="IR",IF(AND($AD2=TRUE,$AA2="IR",$A76&gt;=$AB2), (IR_factor*($AC2/Poids)) *  (EXP(-k_elim*($A76-$AB2)) - EXP(-3*($A76-$AB2)))  / (EXP(-k_elim*1.8)-EXP(-3*1.8)),0),IF($AA2="XR",IF(AND($AD2=TRUE,$AA2="XR",$A76&gt;=$AB2), IF($AE2="Jeun",   (XR_factor_fast*($AC2/Poids)) *    (EXP(-0.5*((($A76-($AB2+2))/0.9)^2)) +     EXP(-0.5*((($A76-($AB2+7))/1.1)^2)))    * MAX(EXP(-k_elim*MAX($A76-($AB2+1),0)),0.5),   (XR_factor_fed*($AC2/Poids)) *    (EXP(-0.5*((($A76-($AB2+2))/0.9)^2)) +     EXP(-0.5*((($A76-($AB2+6))/1.1)^2)))    * MAX(EXP(-k_elim*MAX($A76-($AB2+1),0)),0.58) ),0),IF(AND($AD2=TRUE,OR($AA2="Concerta",$AA2="OROS"),$A76&gt;=$AB2), MIN(OROS_factor*($AC2/Poids),22) / (1+EXP(-(($A76-($AB2+4.8))))) *  IF($A76&gt;($AB2+10), EXP(-k_elim*(($A76-($AB2+10)))), 1),0)))</f>
        <v>6.4438686451457201</v>
      </c>
      <c r="F76" s="18">
        <f>IF($AA3="IR",IF(AND($AD3=TRUE,$AA3="IR",$A76&gt;=$AB3), (IR_factor*($AC3/Poids)) *  (EXP(-k_elim*($A76-$AB3)) - EXP(-3*($A76-$AB3)))  / (EXP(-k_elim*1.8)-EXP(-3*1.8)),0),IF($AA3="XR",IF(AND($AD3=TRUE,$AA3="XR",$A76&gt;=$AB3), IF($AE3="Jeun",   (XR_factor_fast*($AC3/Poids)) *    (EXP(-0.5*((($A76-($AB3+2))/0.9)^2)) +     EXP(-0.5*((($A76-($AB3+7))/1.1)^2)))    * MAX(EXP(-k_elim*MAX($A76-($AB3+1),0)),0.5),   (XR_factor_fed*($AC3/Poids)) *    (EXP(-0.5*((($A76-($AB3+2))/0.9)^2)) +     EXP(-0.5*((($A76-($AB3+6))/1.1)^2)))    * MAX(EXP(-k_elim*MAX($A76-($AB3+1),0)),0.58) ),0),IF(AND($AD3=TRUE,OR($AA3="Concerta",$AA3="OROS"),$A76&gt;=$AB3), MIN(OROS_factor*($AC3/Poids),22) / (1+EXP(-(($A76-($AB3+4.8))))) *  IF($A76&gt;($AB3+10), EXP(-k_elim*(($A76-($AB3+10)))), 1),0)))</f>
        <v>0</v>
      </c>
      <c r="G76" s="18">
        <f>IF($AA4="IR",IF(AND($AD4=TRUE,$AA4="IR",$A76&gt;=$AB4), (IR_factor*($AC4/Poids)) *  (EXP(-k_elim*($A76-$AB4)) - EXP(-3*($A76-$AB4)))  / (EXP(-k_elim*1.8)-EXP(-3*1.8)),0),IF($AA4="XR",IF(AND($AD4=TRUE,$AA4="XR",$A76&gt;=$AB4), IF($AE4="Jeun",   (XR_factor_fast*($AC4/Poids)) *    (EXP(-0.5*((($A76-($AB4+2))/0.9)^2)) +     EXP(-0.5*((($A76-($AB4+7))/1.1)^2)))    * MAX(EXP(-k_elim*MAX($A76-($AB4+1),0)),0.5),   (XR_factor_fed*($AC4/Poids)) *    (EXP(-0.5*((($A76-($AB4+2))/0.9)^2)) +     EXP(-0.5*((($A76-($AB4+6))/1.1)^2)))    * MAX(EXP(-k_elim*MAX($A76-($AB4+1),0)),0.58) ),0),IF(AND($AD4=TRUE,OR($AA4="Concerta",$AA4="OROS"),$A76&gt;=$AB4), MIN(OROS_factor*($AC4/Poids),22) / (1+EXP(-(($A76-($AB4+4.8))))) *  IF($A76&gt;($AB4+10), EXP(-k_elim*(($A76-($AB4+10)))), 1),0)))</f>
        <v>0</v>
      </c>
      <c r="H76" s="18">
        <f>IF($AA5="IR",IF(AND($AD5=TRUE,$AA5="IR",$A76&gt;=$AB5), (IR_factor*($AC5/Poids)) *  (EXP(-k_elim*($A76-$AB5)) - EXP(-3*($A76-$AB5)))  / (EXP(-k_elim*1.8)-EXP(-3*1.8)),0),IF($AA5="XR",IF(AND($AD5=TRUE,$AA5="XR",$A76&gt;=$AB5), IF($AE5="Jeun",   (XR_factor_fast*($AC5/Poids)) *    (EXP(-0.5*((($A76-($AB5+2))/0.9)^2)) +     EXP(-0.5*((($A76-($AB5+7))/1.1)^2)))    * MAX(EXP(-k_elim*MAX($A76-($AB5+1),0)),0.5),   (XR_factor_fed*($AC5/Poids)) *    (EXP(-0.5*((($A76-($AB5+2))/0.9)^2)) +     EXP(-0.5*((($A76-($AB5+6))/1.1)^2)))    * MAX(EXP(-k_elim*MAX($A76-($AB5+1),0)),0.58) ),0),IF(AND($AD5=TRUE,OR($AA5="Concerta",$AA5="OROS"),$A76&gt;=$AB5), MIN(OROS_factor*($AC5/Poids),22) / (1+EXP(-(($A76-($AB5+4.8))))) *  IF($A76&gt;($AB5+10), EXP(-k_elim*(($A76-($AB5+10)))), 1),0)))</f>
        <v>0</v>
      </c>
      <c r="I76" s="20">
        <f>IF($AA6="IR",IF(AND($AD6=TRUE,$AA6="IR",$A76&gt;=$AB6), (IR_factor*($AC6/Poids)) *  (EXP(-k_elim*($A76-$AB6)) - EXP(-3*($A76-$AB6)))  / (EXP(-k_elim*1.8)-EXP(-3*1.8)),0),IF($AA6="XR",IF(AND($AD6=TRUE,$AA6="XR",$A76&gt;=$AB6), IF($AE6="Jeun",   (XR_factor_fast*($AC6/Poids)) *    (EXP(-0.5*((($A76-($AB6+2))/0.9)^2)) +     EXP(-0.5*((($A76-($AB6+7))/1.1)^2)))    * MAX(EXP(-k_elim*MAX($A76-($AB6+1),0)),0.5),   (XR_factor_fed*($AC6/Poids)) *    (EXP(-0.5*((($A76-($AB6+2))/0.9)^2)) +     EXP(-0.5*((($A76-($AB6+6))/1.1)^2)))    * MAX(EXP(-k_elim*MAX($A76-($AB6+1),0)),0.58) ),0),IF(AND($AD6=TRUE,OR($AA6="Concerta",$AA6="OROS"),$A76&gt;=$AB6), MIN(OROS_factor*($AC6/Poids),22) / (1+EXP(-(($A76-($AB6+4.8))))) *  IF($A76&gt;($AB6+10), EXP(-k_elim*(($A76-($AB6+10)))), 1),0)))</f>
        <v>0</v>
      </c>
      <c r="J76" s="20">
        <f>IF($AA7="IR",IF(AND($AD7=TRUE,$AA7="IR",$A76&gt;=$AB7), (IR_factor*($AC7/Poids)) *  (EXP(-k_elim*($A76-$AB7)) - EXP(-3*($A76-$AB7)))  / (EXP(-k_elim*1.8)-EXP(-3*1.8)),0),IF($AA7="XR",IF(AND($AD7=TRUE,$AA7="XR",$A76&gt;=$AB7), IF($AE7="Jeun",   (XR_factor_fast*($AC7/Poids)) *    (EXP(-0.5*((($A76-($AB7+2))/0.9)^2)) +     EXP(-0.5*((($A76-($AB7+7))/1.1)^2)))    * MAX(EXP(-k_elim*MAX($A76-($AB7+1),0)),0.5),   (XR_factor_fed*($AC7/Poids)) *    (EXP(-0.5*((($A76-($AB7+2))/0.9)^2)) +     EXP(-0.5*((($A76-($AB7+6))/1.1)^2)))    * MAX(EXP(-k_elim*MAX($A76-($AB7+1),0)),0.58) ),0),IF(AND($AD7=TRUE,OR($AA7="Concerta",$AA7="OROS"),$A76&gt;=$AB7), MIN(OROS_factor*($AC7/Poids),22) / (1+EXP(-(($A76-($AB7+4.8))))) *  IF($A76&gt;($AB7+10), EXP(-k_elim*(($A76-($AB7+10)))), 1),0)))</f>
        <v>0</v>
      </c>
      <c r="K76" s="20">
        <f>IF($AA8="IR",IF(AND($AD8=TRUE,$AA8="IR",$A76&gt;=$AB8), (IR_factor*($AC8/Poids)) *  (EXP(-k_elim*($A76-$AB8)) - EXP(-3*($A76-$AB8)))  / (EXP(-k_elim*1.8)-EXP(-3*1.8)),0),IF($AA8="XR",IF(AND($AD8=TRUE,$AA8="XR",$A76&gt;=$AB8), IF($AE8="Jeun",   (XR_factor_fast*($AC8/Poids)) *    (EXP(-0.5*((($A76-($AB8+2))/0.9)^2)) +     EXP(-0.5*((($A76-($AB8+7))/1.1)^2)))    * MAX(EXP(-k_elim*MAX($A76-($AB8+1),0)),0.5),   (XR_factor_fed*($AC8/Poids)) *    (EXP(-0.5*((($A76-($AB8+2))/0.9)^2)) +     EXP(-0.5*((($A76-($AB8+6))/1.1)^2)))    * MAX(EXP(-k_elim*MAX($A76-($AB8+1),0)),0.58) ),0),IF(AND($AD8=TRUE,OR($AA8="Concerta",$AA8="OROS"),$A76&gt;=$AB8), MIN(OROS_factor*($AC8/Poids),22) / (1+EXP(-(($A76-($AB8+4.8))))) *  IF($A76&gt;($AB8+10), EXP(-k_elim*(($A76-($AB8+10)))), 1),0)))</f>
        <v>0</v>
      </c>
      <c r="L76" s="20">
        <f>IF($AA9="IR",IF(AND($AD9=TRUE,$AA9="IR",$A76&gt;=$AB9), (IR_factor*($AC9/Poids)) *  (EXP(-k_elim*($A76-$AB9)) - EXP(-3*($A76-$AB9)))  / (EXP(-k_elim*1.8)-EXP(-3*1.8)),0),IF($AA9="XR",IF(AND($AD9=TRUE,$AA9="XR",$A76&gt;=$AB9), IF($AE9="Jeun",   (XR_factor_fast*($AC9/Poids)) *    (EXP(-0.5*((($A76-($AB9+2))/0.9)^2)) +     EXP(-0.5*((($A76-($AB9+7))/1.1)^2)))    * MAX(EXP(-k_elim*MAX($A76-($AB9+1),0)),0.5),   (XR_factor_fed*($AC9/Poids)) *    (EXP(-0.5*((($A76-($AB9+2))/0.9)^2)) +     EXP(-0.5*((($A76-($AB9+6))/1.1)^2)))    * MAX(EXP(-k_elim*MAX($A76-($AB9+1),0)),0.58) ),0),IF(AND($AD9=TRUE,OR($AA9="Concerta",$AA9="OROS"),$A76&gt;=$AB9), MIN(OROS_factor*($AC9/Poids),22) / (1+EXP(-(($A76-($AB9+4.8))))) *  IF($A76&gt;($AB9+10), EXP(-k_elim*(($A76-($AB9+10)))), 1),0)))</f>
        <v>0</v>
      </c>
      <c r="M76" s="20">
        <f>IF($AA10="IR",IF(AND($AD10=TRUE,$AA10="IR",$A76&gt;=$AB10), (IR_factor*($AC10/Poids)) *  (EXP(-k_elim*($A76-$AB10)) - EXP(-3*($A76-$AB10)))  / (EXP(-k_elim*1.8)-EXP(-3*1.8)),0),IF($AA10="XR",IF(AND($AD10=TRUE,$AA10="XR",$A76&gt;=$AB10), IF($AE10="Jeun",   (XR_factor_fast*($AC10/Poids)) *    (EXP(-0.5*((($A76-($AB10+2))/0.9)^2)) +     EXP(-0.5*((($A76-($AB10+7))/1.1)^2)))    * MAX(EXP(-k_elim*MAX($A76-($AB10+1),0)),0.5),   (XR_factor_fed*($AC10/Poids)) *    (EXP(-0.5*((($A76-($AB10+2))/0.9)^2)) +     EXP(-0.5*((($A76-($AB10+6))/1.1)^2)))    * MAX(EXP(-k_elim*MAX($A76-($AB10+1),0)),0.58) ),0),IF(AND($AD10=TRUE,OR($AA10="Concerta",$AA10="OROS"),$A76&gt;=$AB10), MIN(OROS_factor*($AC10/Poids),22) / (1+EXP(-(($A76-($AB10+4.8))))) *  IF($A76&gt;($AB10+10), EXP(-k_elim*(($A76-($AB10+10)))), 1),0)))</f>
        <v>0</v>
      </c>
      <c r="N76" s="32">
        <f>IF($AA11="IR",IF(AND($AD11=TRUE,$AA11="IR",$A76&gt;=$AB11), (IR_factor*($AC11/Poids)) *  (EXP(-k_elim*($A76-$AB11)) - EXP(-3*($A76-$AB11)))  / (EXP(-k_elim*1.8)-EXP(-3*1.8)),0),IF($AA11="XR",IF(AND($AD11=TRUE,$AA11="XR",$A76&gt;=$AB11), IF($AE11="Jeun",   (XR_factor_fast*($AC11/Poids)) *    (EXP(-0.5*((($A76-($AB11+2))/0.9)^2)) +     EXP(-0.5*((($A76-($AB11+7))/1.1)^2)))    * MAX(EXP(-k_elim*MAX($A76-($AB11+1),0)),0.5),   (XR_factor_fed*($AC11/Poids)) *    (EXP(-0.5*((($A76-($AB11+2))/0.9)^2)) +     EXP(-0.5*((($A76-($AB11+6))/1.1)^2)))    * MAX(EXP(-k_elim*MAX($A76-($AB11+1),0)),0.58) ),0),IF(AND($AD11=TRUE,OR($AA11="Concerta",$AA11="OROS"),$A76&gt;=$AB11), MIN(OROS_factor*($AC11/Poids),22) / (1+EXP(-(($A76-($AB11+4.8))))) *  IF($A76&gt;($AB11+10), EXP(-k_elim*(($A76-($AB11+10)))), 1),0)))</f>
        <v>0</v>
      </c>
      <c r="O76" s="32">
        <f>IF($AA12="IR",IF(AND($AD12=TRUE,$AA12="IR",$A76&gt;=$AB12), (IR_factor*($AC12/Poids)) *  (EXP(-k_elim*($A76-$AB12)) - EXP(-3*($A76-$AB12)))  / (EXP(-k_elim*1.8)-EXP(-3*1.8)),0),IF($AA12="XR",IF(AND($AD12=TRUE,$AA12="XR",$A76&gt;=$AB12), IF($AE12="Jeun",   (XR_factor_fast*($AC12/Poids)) *    (EXP(-0.5*((($A76-($AB12+2))/0.9)^2)) +     EXP(-0.5*((($A76-($AB12+7))/1.1)^2)))    * MAX(EXP(-k_elim*MAX($A76-($AB12+1),0)),0.5),   (XR_factor_fed*($AC12/Poids)) *    (EXP(-0.5*((($A76-($AB12+2))/0.9)^2)) +     EXP(-0.5*((($A76-($AB12+6))/1.1)^2)))    * MAX(EXP(-k_elim*MAX($A76-($AB12+1),0)),0.58) ),0),IF(AND($AD12=TRUE,OR($AA12="Concerta",$AA12="OROS"),$A76&gt;=$AB12), MIN(OROS_factor*($AC12/Poids),22) / (1+EXP(-(($A76-($AB12+4.8))))) *  IF($A76&gt;($AB12+10), EXP(-k_elim*(($A76-($AB12+10)))), 1),0)))</f>
        <v>0</v>
      </c>
      <c r="P76" s="32">
        <f>IF($AA13="IR",IF(AND($AD13=TRUE,$AA13="IR",$A76&gt;=$AB13), (IR_factor*($AC13/Poids)) *  (EXP(-k_elim*($A76-$AB13)) - EXP(-3*($A76-$AB13)))  / (EXP(-k_elim*1.8)-EXP(-3*1.8)),0),IF($AA13="XR",IF(AND($AD13=TRUE,$AA13="XR",$A76&gt;=$AB13), IF($AE13="Jeun",   (XR_factor_fast*($AC13/Poids)) *    (EXP(-0.5*((($A76-($AB13+2))/0.9)^2)) +     EXP(-0.5*((($A76-($AB13+7))/1.1)^2)))    * MAX(EXP(-k_elim*MAX($A76-($AB13+1),0)),0.5),   (XR_factor_fed*($AC13/Poids)) *    (EXP(-0.5*((($A76-($AB13+2))/0.9)^2)) +     EXP(-0.5*((($A76-($AB13+6))/1.1)^2)))    * MAX(EXP(-k_elim*MAX($A76-($AB13+1),0)),0.58) ),0),IF(AND($AD13=TRUE,OR($AA13="Concerta",$AA13="OROS"),$A76&gt;=$AB13), MIN(OROS_factor*($AC13/Poids),22) / (1+EXP(-(($A76-($AB13+4.8))))) *  IF($A76&gt;($AB13+10), EXP(-k_elim*(($A76-($AB13+10)))), 1),0)))</f>
        <v>0</v>
      </c>
      <c r="AO76">
        <v>5</v>
      </c>
    </row>
    <row r="77" spans="1:41">
      <c r="A77" s="17">
        <v>9.7499999999999858</v>
      </c>
      <c r="B77" s="18">
        <f t="shared" si="3"/>
        <v>6.3650853423140381</v>
      </c>
      <c r="C77" s="20">
        <f t="shared" si="4"/>
        <v>0</v>
      </c>
      <c r="D77" s="32">
        <f t="shared" si="5"/>
        <v>0</v>
      </c>
      <c r="E77" s="18">
        <f>IF($AA2="IR",IF(AND($AD2=TRUE,$AA2="IR",$A77&gt;=$AB2), (IR_factor*($AC2/Poids)) *  (EXP(-k_elim*($A77-$AB2)) - EXP(-3*($A77-$AB2)))  / (EXP(-k_elim*1.8)-EXP(-3*1.8)),0),IF($AA2="XR",IF(AND($AD2=TRUE,$AA2="XR",$A77&gt;=$AB2), IF($AE2="Jeun",   (XR_factor_fast*($AC2/Poids)) *    (EXP(-0.5*((($A77-($AB2+2))/0.9)^2)) +     EXP(-0.5*((($A77-($AB2+7))/1.1)^2)))    * MAX(EXP(-k_elim*MAX($A77-($AB2+1),0)),0.5),   (XR_factor_fed*($AC2/Poids)) *    (EXP(-0.5*((($A77-($AB2+2))/0.9)^2)) +     EXP(-0.5*((($A77-($AB2+6))/1.1)^2)))    * MAX(EXP(-k_elim*MAX($A77-($AB2+1),0)),0.58) ),0),IF(AND($AD2=TRUE,OR($AA2="Concerta",$AA2="OROS"),$A77&gt;=$AB2), MIN(OROS_factor*($AC2/Poids),22) / (1+EXP(-(($A77-($AB2+4.8))))) *  IF($A77&gt;($AB2+10), EXP(-k_elim*(($A77-($AB2+10)))), 1),0)))</f>
        <v>6.3650853423140381</v>
      </c>
      <c r="F77" s="18">
        <f>IF($AA3="IR",IF(AND($AD3=TRUE,$AA3="IR",$A77&gt;=$AB3), (IR_factor*($AC3/Poids)) *  (EXP(-k_elim*($A77-$AB3)) - EXP(-3*($A77-$AB3)))  / (EXP(-k_elim*1.8)-EXP(-3*1.8)),0),IF($AA3="XR",IF(AND($AD3=TRUE,$AA3="XR",$A77&gt;=$AB3), IF($AE3="Jeun",   (XR_factor_fast*($AC3/Poids)) *    (EXP(-0.5*((($A77-($AB3+2))/0.9)^2)) +     EXP(-0.5*((($A77-($AB3+7))/1.1)^2)))    * MAX(EXP(-k_elim*MAX($A77-($AB3+1),0)),0.5),   (XR_factor_fed*($AC3/Poids)) *    (EXP(-0.5*((($A77-($AB3+2))/0.9)^2)) +     EXP(-0.5*((($A77-($AB3+6))/1.1)^2)))    * MAX(EXP(-k_elim*MAX($A77-($AB3+1),0)),0.58) ),0),IF(AND($AD3=TRUE,OR($AA3="Concerta",$AA3="OROS"),$A77&gt;=$AB3), MIN(OROS_factor*($AC3/Poids),22) / (1+EXP(-(($A77-($AB3+4.8))))) *  IF($A77&gt;($AB3+10), EXP(-k_elim*(($A77-($AB3+10)))), 1),0)))</f>
        <v>0</v>
      </c>
      <c r="G77" s="18">
        <f>IF($AA4="IR",IF(AND($AD4=TRUE,$AA4="IR",$A77&gt;=$AB4), (IR_factor*($AC4/Poids)) *  (EXP(-k_elim*($A77-$AB4)) - EXP(-3*($A77-$AB4)))  / (EXP(-k_elim*1.8)-EXP(-3*1.8)),0),IF($AA4="XR",IF(AND($AD4=TRUE,$AA4="XR",$A77&gt;=$AB4), IF($AE4="Jeun",   (XR_factor_fast*($AC4/Poids)) *    (EXP(-0.5*((($A77-($AB4+2))/0.9)^2)) +     EXP(-0.5*((($A77-($AB4+7))/1.1)^2)))    * MAX(EXP(-k_elim*MAX($A77-($AB4+1),0)),0.5),   (XR_factor_fed*($AC4/Poids)) *    (EXP(-0.5*((($A77-($AB4+2))/0.9)^2)) +     EXP(-0.5*((($A77-($AB4+6))/1.1)^2)))    * MAX(EXP(-k_elim*MAX($A77-($AB4+1),0)),0.58) ),0),IF(AND($AD4=TRUE,OR($AA4="Concerta",$AA4="OROS"),$A77&gt;=$AB4), MIN(OROS_factor*($AC4/Poids),22) / (1+EXP(-(($A77-($AB4+4.8))))) *  IF($A77&gt;($AB4+10), EXP(-k_elim*(($A77-($AB4+10)))), 1),0)))</f>
        <v>0</v>
      </c>
      <c r="H77" s="18">
        <f>IF($AA5="IR",IF(AND($AD5=TRUE,$AA5="IR",$A77&gt;=$AB5), (IR_factor*($AC5/Poids)) *  (EXP(-k_elim*($A77-$AB5)) - EXP(-3*($A77-$AB5)))  / (EXP(-k_elim*1.8)-EXP(-3*1.8)),0),IF($AA5="XR",IF(AND($AD5=TRUE,$AA5="XR",$A77&gt;=$AB5), IF($AE5="Jeun",   (XR_factor_fast*($AC5/Poids)) *    (EXP(-0.5*((($A77-($AB5+2))/0.9)^2)) +     EXP(-0.5*((($A77-($AB5+7))/1.1)^2)))    * MAX(EXP(-k_elim*MAX($A77-($AB5+1),0)),0.5),   (XR_factor_fed*($AC5/Poids)) *    (EXP(-0.5*((($A77-($AB5+2))/0.9)^2)) +     EXP(-0.5*((($A77-($AB5+6))/1.1)^2)))    * MAX(EXP(-k_elim*MAX($A77-($AB5+1),0)),0.58) ),0),IF(AND($AD5=TRUE,OR($AA5="Concerta",$AA5="OROS"),$A77&gt;=$AB5), MIN(OROS_factor*($AC5/Poids),22) / (1+EXP(-(($A77-($AB5+4.8))))) *  IF($A77&gt;($AB5+10), EXP(-k_elim*(($A77-($AB5+10)))), 1),0)))</f>
        <v>0</v>
      </c>
      <c r="I77" s="20">
        <f>IF($AA6="IR",IF(AND($AD6=TRUE,$AA6="IR",$A77&gt;=$AB6), (IR_factor*($AC6/Poids)) *  (EXP(-k_elim*($A77-$AB6)) - EXP(-3*($A77-$AB6)))  / (EXP(-k_elim*1.8)-EXP(-3*1.8)),0),IF($AA6="XR",IF(AND($AD6=TRUE,$AA6="XR",$A77&gt;=$AB6), IF($AE6="Jeun",   (XR_factor_fast*($AC6/Poids)) *    (EXP(-0.5*((($A77-($AB6+2))/0.9)^2)) +     EXP(-0.5*((($A77-($AB6+7))/1.1)^2)))    * MAX(EXP(-k_elim*MAX($A77-($AB6+1),0)),0.5),   (XR_factor_fed*($AC6/Poids)) *    (EXP(-0.5*((($A77-($AB6+2))/0.9)^2)) +     EXP(-0.5*((($A77-($AB6+6))/1.1)^2)))    * MAX(EXP(-k_elim*MAX($A77-($AB6+1),0)),0.58) ),0),IF(AND($AD6=TRUE,OR($AA6="Concerta",$AA6="OROS"),$A77&gt;=$AB6), MIN(OROS_factor*($AC6/Poids),22) / (1+EXP(-(($A77-($AB6+4.8))))) *  IF($A77&gt;($AB6+10), EXP(-k_elim*(($A77-($AB6+10)))), 1),0)))</f>
        <v>0</v>
      </c>
      <c r="J77" s="20">
        <f>IF($AA7="IR",IF(AND($AD7=TRUE,$AA7="IR",$A77&gt;=$AB7), (IR_factor*($AC7/Poids)) *  (EXP(-k_elim*($A77-$AB7)) - EXP(-3*($A77-$AB7)))  / (EXP(-k_elim*1.8)-EXP(-3*1.8)),0),IF($AA7="XR",IF(AND($AD7=TRUE,$AA7="XR",$A77&gt;=$AB7), IF($AE7="Jeun",   (XR_factor_fast*($AC7/Poids)) *    (EXP(-0.5*((($A77-($AB7+2))/0.9)^2)) +     EXP(-0.5*((($A77-($AB7+7))/1.1)^2)))    * MAX(EXP(-k_elim*MAX($A77-($AB7+1),0)),0.5),   (XR_factor_fed*($AC7/Poids)) *    (EXP(-0.5*((($A77-($AB7+2))/0.9)^2)) +     EXP(-0.5*((($A77-($AB7+6))/1.1)^2)))    * MAX(EXP(-k_elim*MAX($A77-($AB7+1),0)),0.58) ),0),IF(AND($AD7=TRUE,OR($AA7="Concerta",$AA7="OROS"),$A77&gt;=$AB7), MIN(OROS_factor*($AC7/Poids),22) / (1+EXP(-(($A77-($AB7+4.8))))) *  IF($A77&gt;($AB7+10), EXP(-k_elim*(($A77-($AB7+10)))), 1),0)))</f>
        <v>0</v>
      </c>
      <c r="K77" s="20">
        <f>IF($AA8="IR",IF(AND($AD8=TRUE,$AA8="IR",$A77&gt;=$AB8), (IR_factor*($AC8/Poids)) *  (EXP(-k_elim*($A77-$AB8)) - EXP(-3*($A77-$AB8)))  / (EXP(-k_elim*1.8)-EXP(-3*1.8)),0),IF($AA8="XR",IF(AND($AD8=TRUE,$AA8="XR",$A77&gt;=$AB8), IF($AE8="Jeun",   (XR_factor_fast*($AC8/Poids)) *    (EXP(-0.5*((($A77-($AB8+2))/0.9)^2)) +     EXP(-0.5*((($A77-($AB8+7))/1.1)^2)))    * MAX(EXP(-k_elim*MAX($A77-($AB8+1),0)),0.5),   (XR_factor_fed*($AC8/Poids)) *    (EXP(-0.5*((($A77-($AB8+2))/0.9)^2)) +     EXP(-0.5*((($A77-($AB8+6))/1.1)^2)))    * MAX(EXP(-k_elim*MAX($A77-($AB8+1),0)),0.58) ),0),IF(AND($AD8=TRUE,OR($AA8="Concerta",$AA8="OROS"),$A77&gt;=$AB8), MIN(OROS_factor*($AC8/Poids),22) / (1+EXP(-(($A77-($AB8+4.8))))) *  IF($A77&gt;($AB8+10), EXP(-k_elim*(($A77-($AB8+10)))), 1),0)))</f>
        <v>0</v>
      </c>
      <c r="L77" s="20">
        <f>IF($AA9="IR",IF(AND($AD9=TRUE,$AA9="IR",$A77&gt;=$AB9), (IR_factor*($AC9/Poids)) *  (EXP(-k_elim*($A77-$AB9)) - EXP(-3*($A77-$AB9)))  / (EXP(-k_elim*1.8)-EXP(-3*1.8)),0),IF($AA9="XR",IF(AND($AD9=TRUE,$AA9="XR",$A77&gt;=$AB9), IF($AE9="Jeun",   (XR_factor_fast*($AC9/Poids)) *    (EXP(-0.5*((($A77-($AB9+2))/0.9)^2)) +     EXP(-0.5*((($A77-($AB9+7))/1.1)^2)))    * MAX(EXP(-k_elim*MAX($A77-($AB9+1),0)),0.5),   (XR_factor_fed*($AC9/Poids)) *    (EXP(-0.5*((($A77-($AB9+2))/0.9)^2)) +     EXP(-0.5*((($A77-($AB9+6))/1.1)^2)))    * MAX(EXP(-k_elim*MAX($A77-($AB9+1),0)),0.58) ),0),IF(AND($AD9=TRUE,OR($AA9="Concerta",$AA9="OROS"),$A77&gt;=$AB9), MIN(OROS_factor*($AC9/Poids),22) / (1+EXP(-(($A77-($AB9+4.8))))) *  IF($A77&gt;($AB9+10), EXP(-k_elim*(($A77-($AB9+10)))), 1),0)))</f>
        <v>0</v>
      </c>
      <c r="M77" s="20">
        <f>IF($AA10="IR",IF(AND($AD10=TRUE,$AA10="IR",$A77&gt;=$AB10), (IR_factor*($AC10/Poids)) *  (EXP(-k_elim*($A77-$AB10)) - EXP(-3*($A77-$AB10)))  / (EXP(-k_elim*1.8)-EXP(-3*1.8)),0),IF($AA10="XR",IF(AND($AD10=TRUE,$AA10="XR",$A77&gt;=$AB10), IF($AE10="Jeun",   (XR_factor_fast*($AC10/Poids)) *    (EXP(-0.5*((($A77-($AB10+2))/0.9)^2)) +     EXP(-0.5*((($A77-($AB10+7))/1.1)^2)))    * MAX(EXP(-k_elim*MAX($A77-($AB10+1),0)),0.5),   (XR_factor_fed*($AC10/Poids)) *    (EXP(-0.5*((($A77-($AB10+2))/0.9)^2)) +     EXP(-0.5*((($A77-($AB10+6))/1.1)^2)))    * MAX(EXP(-k_elim*MAX($A77-($AB10+1),0)),0.58) ),0),IF(AND($AD10=TRUE,OR($AA10="Concerta",$AA10="OROS"),$A77&gt;=$AB10), MIN(OROS_factor*($AC10/Poids),22) / (1+EXP(-(($A77-($AB10+4.8))))) *  IF($A77&gt;($AB10+10), EXP(-k_elim*(($A77-($AB10+10)))), 1),0)))</f>
        <v>0</v>
      </c>
      <c r="N77" s="32">
        <f>IF($AA11="IR",IF(AND($AD11=TRUE,$AA11="IR",$A77&gt;=$AB11), (IR_factor*($AC11/Poids)) *  (EXP(-k_elim*($A77-$AB11)) - EXP(-3*($A77-$AB11)))  / (EXP(-k_elim*1.8)-EXP(-3*1.8)),0),IF($AA11="XR",IF(AND($AD11=TRUE,$AA11="XR",$A77&gt;=$AB11), IF($AE11="Jeun",   (XR_factor_fast*($AC11/Poids)) *    (EXP(-0.5*((($A77-($AB11+2))/0.9)^2)) +     EXP(-0.5*((($A77-($AB11+7))/1.1)^2)))    * MAX(EXP(-k_elim*MAX($A77-($AB11+1),0)),0.5),   (XR_factor_fed*($AC11/Poids)) *    (EXP(-0.5*((($A77-($AB11+2))/0.9)^2)) +     EXP(-0.5*((($A77-($AB11+6))/1.1)^2)))    * MAX(EXP(-k_elim*MAX($A77-($AB11+1),0)),0.58) ),0),IF(AND($AD11=TRUE,OR($AA11="Concerta",$AA11="OROS"),$A77&gt;=$AB11), MIN(OROS_factor*($AC11/Poids),22) / (1+EXP(-(($A77-($AB11+4.8))))) *  IF($A77&gt;($AB11+10), EXP(-k_elim*(($A77-($AB11+10)))), 1),0)))</f>
        <v>0</v>
      </c>
      <c r="O77" s="32">
        <f>IF($AA12="IR",IF(AND($AD12=TRUE,$AA12="IR",$A77&gt;=$AB12), (IR_factor*($AC12/Poids)) *  (EXP(-k_elim*($A77-$AB12)) - EXP(-3*($A77-$AB12)))  / (EXP(-k_elim*1.8)-EXP(-3*1.8)),0),IF($AA12="XR",IF(AND($AD12=TRUE,$AA12="XR",$A77&gt;=$AB12), IF($AE12="Jeun",   (XR_factor_fast*($AC12/Poids)) *    (EXP(-0.5*((($A77-($AB12+2))/0.9)^2)) +     EXP(-0.5*((($A77-($AB12+7))/1.1)^2)))    * MAX(EXP(-k_elim*MAX($A77-($AB12+1),0)),0.5),   (XR_factor_fed*($AC12/Poids)) *    (EXP(-0.5*((($A77-($AB12+2))/0.9)^2)) +     EXP(-0.5*((($A77-($AB12+6))/1.1)^2)))    * MAX(EXP(-k_elim*MAX($A77-($AB12+1),0)),0.58) ),0),IF(AND($AD12=TRUE,OR($AA12="Concerta",$AA12="OROS"),$A77&gt;=$AB12), MIN(OROS_factor*($AC12/Poids),22) / (1+EXP(-(($A77-($AB12+4.8))))) *  IF($A77&gt;($AB12+10), EXP(-k_elim*(($A77-($AB12+10)))), 1),0)))</f>
        <v>0</v>
      </c>
      <c r="P77" s="32">
        <f>IF($AA13="IR",IF(AND($AD13=TRUE,$AA13="IR",$A77&gt;=$AB13), (IR_factor*($AC13/Poids)) *  (EXP(-k_elim*($A77-$AB13)) - EXP(-3*($A77-$AB13)))  / (EXP(-k_elim*1.8)-EXP(-3*1.8)),0),IF($AA13="XR",IF(AND($AD13=TRUE,$AA13="XR",$A77&gt;=$AB13), IF($AE13="Jeun",   (XR_factor_fast*($AC13/Poids)) *    (EXP(-0.5*((($A77-($AB13+2))/0.9)^2)) +     EXP(-0.5*((($A77-($AB13+7))/1.1)^2)))    * MAX(EXP(-k_elim*MAX($A77-($AB13+1),0)),0.5),   (XR_factor_fed*($AC13/Poids)) *    (EXP(-0.5*((($A77-($AB13+2))/0.9)^2)) +     EXP(-0.5*((($A77-($AB13+6))/1.1)^2)))    * MAX(EXP(-k_elim*MAX($A77-($AB13+1),0)),0.58) ),0),IF(AND($AD13=TRUE,OR($AA13="Concerta",$AA13="OROS"),$A77&gt;=$AB13), MIN(OROS_factor*($AC13/Poids),22) / (1+EXP(-(($A77-($AB13+4.8))))) *  IF($A77&gt;($AB13+10), EXP(-k_elim*(($A77-($AB13+10)))), 1),0)))</f>
        <v>0</v>
      </c>
      <c r="AO77">
        <v>5</v>
      </c>
    </row>
    <row r="78" spans="1:41">
      <c r="A78" s="17">
        <v>9.7999999999999865</v>
      </c>
      <c r="B78" s="18">
        <f t="shared" si="3"/>
        <v>6.2872036343273168</v>
      </c>
      <c r="C78" s="20">
        <f t="shared" si="4"/>
        <v>0</v>
      </c>
      <c r="D78" s="32">
        <f t="shared" si="5"/>
        <v>0</v>
      </c>
      <c r="E78" s="18">
        <f>IF($AA2="IR",IF(AND($AD2=TRUE,$AA2="IR",$A78&gt;=$AB2), (IR_factor*($AC2/Poids)) *  (EXP(-k_elim*($A78-$AB2)) - EXP(-3*($A78-$AB2)))  / (EXP(-k_elim*1.8)-EXP(-3*1.8)),0),IF($AA2="XR",IF(AND($AD2=TRUE,$AA2="XR",$A78&gt;=$AB2), IF($AE2="Jeun",   (XR_factor_fast*($AC2/Poids)) *    (EXP(-0.5*((($A78-($AB2+2))/0.9)^2)) +     EXP(-0.5*((($A78-($AB2+7))/1.1)^2)))    * MAX(EXP(-k_elim*MAX($A78-($AB2+1),0)),0.5),   (XR_factor_fed*($AC2/Poids)) *    (EXP(-0.5*((($A78-($AB2+2))/0.9)^2)) +     EXP(-0.5*((($A78-($AB2+6))/1.1)^2)))    * MAX(EXP(-k_elim*MAX($A78-($AB2+1),0)),0.58) ),0),IF(AND($AD2=TRUE,OR($AA2="Concerta",$AA2="OROS"),$A78&gt;=$AB2), MIN(OROS_factor*($AC2/Poids),22) / (1+EXP(-(($A78-($AB2+4.8))))) *  IF($A78&gt;($AB2+10), EXP(-k_elim*(($A78-($AB2+10)))), 1),0)))</f>
        <v>6.2872036343273168</v>
      </c>
      <c r="F78" s="18">
        <f>IF($AA3="IR",IF(AND($AD3=TRUE,$AA3="IR",$A78&gt;=$AB3), (IR_factor*($AC3/Poids)) *  (EXP(-k_elim*($A78-$AB3)) - EXP(-3*($A78-$AB3)))  / (EXP(-k_elim*1.8)-EXP(-3*1.8)),0),IF($AA3="XR",IF(AND($AD3=TRUE,$AA3="XR",$A78&gt;=$AB3), IF($AE3="Jeun",   (XR_factor_fast*($AC3/Poids)) *    (EXP(-0.5*((($A78-($AB3+2))/0.9)^2)) +     EXP(-0.5*((($A78-($AB3+7))/1.1)^2)))    * MAX(EXP(-k_elim*MAX($A78-($AB3+1),0)),0.5),   (XR_factor_fed*($AC3/Poids)) *    (EXP(-0.5*((($A78-($AB3+2))/0.9)^2)) +     EXP(-0.5*((($A78-($AB3+6))/1.1)^2)))    * MAX(EXP(-k_elim*MAX($A78-($AB3+1),0)),0.58) ),0),IF(AND($AD3=TRUE,OR($AA3="Concerta",$AA3="OROS"),$A78&gt;=$AB3), MIN(OROS_factor*($AC3/Poids),22) / (1+EXP(-(($A78-($AB3+4.8))))) *  IF($A78&gt;($AB3+10), EXP(-k_elim*(($A78-($AB3+10)))), 1),0)))</f>
        <v>0</v>
      </c>
      <c r="G78" s="18">
        <f>IF($AA4="IR",IF(AND($AD4=TRUE,$AA4="IR",$A78&gt;=$AB4), (IR_factor*($AC4/Poids)) *  (EXP(-k_elim*($A78-$AB4)) - EXP(-3*($A78-$AB4)))  / (EXP(-k_elim*1.8)-EXP(-3*1.8)),0),IF($AA4="XR",IF(AND($AD4=TRUE,$AA4="XR",$A78&gt;=$AB4), IF($AE4="Jeun",   (XR_factor_fast*($AC4/Poids)) *    (EXP(-0.5*((($A78-($AB4+2))/0.9)^2)) +     EXP(-0.5*((($A78-($AB4+7))/1.1)^2)))    * MAX(EXP(-k_elim*MAX($A78-($AB4+1),0)),0.5),   (XR_factor_fed*($AC4/Poids)) *    (EXP(-0.5*((($A78-($AB4+2))/0.9)^2)) +     EXP(-0.5*((($A78-($AB4+6))/1.1)^2)))    * MAX(EXP(-k_elim*MAX($A78-($AB4+1),0)),0.58) ),0),IF(AND($AD4=TRUE,OR($AA4="Concerta",$AA4="OROS"),$A78&gt;=$AB4), MIN(OROS_factor*($AC4/Poids),22) / (1+EXP(-(($A78-($AB4+4.8))))) *  IF($A78&gt;($AB4+10), EXP(-k_elim*(($A78-($AB4+10)))), 1),0)))</f>
        <v>0</v>
      </c>
      <c r="H78" s="18">
        <f>IF($AA5="IR",IF(AND($AD5=TRUE,$AA5="IR",$A78&gt;=$AB5), (IR_factor*($AC5/Poids)) *  (EXP(-k_elim*($A78-$AB5)) - EXP(-3*($A78-$AB5)))  / (EXP(-k_elim*1.8)-EXP(-3*1.8)),0),IF($AA5="XR",IF(AND($AD5=TRUE,$AA5="XR",$A78&gt;=$AB5), IF($AE5="Jeun",   (XR_factor_fast*($AC5/Poids)) *    (EXP(-0.5*((($A78-($AB5+2))/0.9)^2)) +     EXP(-0.5*((($A78-($AB5+7))/1.1)^2)))    * MAX(EXP(-k_elim*MAX($A78-($AB5+1),0)),0.5),   (XR_factor_fed*($AC5/Poids)) *    (EXP(-0.5*((($A78-($AB5+2))/0.9)^2)) +     EXP(-0.5*((($A78-($AB5+6))/1.1)^2)))    * MAX(EXP(-k_elim*MAX($A78-($AB5+1),0)),0.58) ),0),IF(AND($AD5=TRUE,OR($AA5="Concerta",$AA5="OROS"),$A78&gt;=$AB5), MIN(OROS_factor*($AC5/Poids),22) / (1+EXP(-(($A78-($AB5+4.8))))) *  IF($A78&gt;($AB5+10), EXP(-k_elim*(($A78-($AB5+10)))), 1),0)))</f>
        <v>0</v>
      </c>
      <c r="I78" s="20">
        <f>IF($AA6="IR",IF(AND($AD6=TRUE,$AA6="IR",$A78&gt;=$AB6), (IR_factor*($AC6/Poids)) *  (EXP(-k_elim*($A78-$AB6)) - EXP(-3*($A78-$AB6)))  / (EXP(-k_elim*1.8)-EXP(-3*1.8)),0),IF($AA6="XR",IF(AND($AD6=TRUE,$AA6="XR",$A78&gt;=$AB6), IF($AE6="Jeun",   (XR_factor_fast*($AC6/Poids)) *    (EXP(-0.5*((($A78-($AB6+2))/0.9)^2)) +     EXP(-0.5*((($A78-($AB6+7))/1.1)^2)))    * MAX(EXP(-k_elim*MAX($A78-($AB6+1),0)),0.5),   (XR_factor_fed*($AC6/Poids)) *    (EXP(-0.5*((($A78-($AB6+2))/0.9)^2)) +     EXP(-0.5*((($A78-($AB6+6))/1.1)^2)))    * MAX(EXP(-k_elim*MAX($A78-($AB6+1),0)),0.58) ),0),IF(AND($AD6=TRUE,OR($AA6="Concerta",$AA6="OROS"),$A78&gt;=$AB6), MIN(OROS_factor*($AC6/Poids),22) / (1+EXP(-(($A78-($AB6+4.8))))) *  IF($A78&gt;($AB6+10), EXP(-k_elim*(($A78-($AB6+10)))), 1),0)))</f>
        <v>0</v>
      </c>
      <c r="J78" s="20">
        <f>IF($AA7="IR",IF(AND($AD7=TRUE,$AA7="IR",$A78&gt;=$AB7), (IR_factor*($AC7/Poids)) *  (EXP(-k_elim*($A78-$AB7)) - EXP(-3*($A78-$AB7)))  / (EXP(-k_elim*1.8)-EXP(-3*1.8)),0),IF($AA7="XR",IF(AND($AD7=TRUE,$AA7="XR",$A78&gt;=$AB7), IF($AE7="Jeun",   (XR_factor_fast*($AC7/Poids)) *    (EXP(-0.5*((($A78-($AB7+2))/0.9)^2)) +     EXP(-0.5*((($A78-($AB7+7))/1.1)^2)))    * MAX(EXP(-k_elim*MAX($A78-($AB7+1),0)),0.5),   (XR_factor_fed*($AC7/Poids)) *    (EXP(-0.5*((($A78-($AB7+2))/0.9)^2)) +     EXP(-0.5*((($A78-($AB7+6))/1.1)^2)))    * MAX(EXP(-k_elim*MAX($A78-($AB7+1),0)),0.58) ),0),IF(AND($AD7=TRUE,OR($AA7="Concerta",$AA7="OROS"),$A78&gt;=$AB7), MIN(OROS_factor*($AC7/Poids),22) / (1+EXP(-(($A78-($AB7+4.8))))) *  IF($A78&gt;($AB7+10), EXP(-k_elim*(($A78-($AB7+10)))), 1),0)))</f>
        <v>0</v>
      </c>
      <c r="K78" s="20">
        <f>IF($AA8="IR",IF(AND($AD8=TRUE,$AA8="IR",$A78&gt;=$AB8), (IR_factor*($AC8/Poids)) *  (EXP(-k_elim*($A78-$AB8)) - EXP(-3*($A78-$AB8)))  / (EXP(-k_elim*1.8)-EXP(-3*1.8)),0),IF($AA8="XR",IF(AND($AD8=TRUE,$AA8="XR",$A78&gt;=$AB8), IF($AE8="Jeun",   (XR_factor_fast*($AC8/Poids)) *    (EXP(-0.5*((($A78-($AB8+2))/0.9)^2)) +     EXP(-0.5*((($A78-($AB8+7))/1.1)^2)))    * MAX(EXP(-k_elim*MAX($A78-($AB8+1),0)),0.5),   (XR_factor_fed*($AC8/Poids)) *    (EXP(-0.5*((($A78-($AB8+2))/0.9)^2)) +     EXP(-0.5*((($A78-($AB8+6))/1.1)^2)))    * MAX(EXP(-k_elim*MAX($A78-($AB8+1),0)),0.58) ),0),IF(AND($AD8=TRUE,OR($AA8="Concerta",$AA8="OROS"),$A78&gt;=$AB8), MIN(OROS_factor*($AC8/Poids),22) / (1+EXP(-(($A78-($AB8+4.8))))) *  IF($A78&gt;($AB8+10), EXP(-k_elim*(($A78-($AB8+10)))), 1),0)))</f>
        <v>0</v>
      </c>
      <c r="L78" s="20">
        <f>IF($AA9="IR",IF(AND($AD9=TRUE,$AA9="IR",$A78&gt;=$AB9), (IR_factor*($AC9/Poids)) *  (EXP(-k_elim*($A78-$AB9)) - EXP(-3*($A78-$AB9)))  / (EXP(-k_elim*1.8)-EXP(-3*1.8)),0),IF($AA9="XR",IF(AND($AD9=TRUE,$AA9="XR",$A78&gt;=$AB9), IF($AE9="Jeun",   (XR_factor_fast*($AC9/Poids)) *    (EXP(-0.5*((($A78-($AB9+2))/0.9)^2)) +     EXP(-0.5*((($A78-($AB9+7))/1.1)^2)))    * MAX(EXP(-k_elim*MAX($A78-($AB9+1),0)),0.5),   (XR_factor_fed*($AC9/Poids)) *    (EXP(-0.5*((($A78-($AB9+2))/0.9)^2)) +     EXP(-0.5*((($A78-($AB9+6))/1.1)^2)))    * MAX(EXP(-k_elim*MAX($A78-($AB9+1),0)),0.58) ),0),IF(AND($AD9=TRUE,OR($AA9="Concerta",$AA9="OROS"),$A78&gt;=$AB9), MIN(OROS_factor*($AC9/Poids),22) / (1+EXP(-(($A78-($AB9+4.8))))) *  IF($A78&gt;($AB9+10), EXP(-k_elim*(($A78-($AB9+10)))), 1),0)))</f>
        <v>0</v>
      </c>
      <c r="M78" s="20">
        <f>IF($AA10="IR",IF(AND($AD10=TRUE,$AA10="IR",$A78&gt;=$AB10), (IR_factor*($AC10/Poids)) *  (EXP(-k_elim*($A78-$AB10)) - EXP(-3*($A78-$AB10)))  / (EXP(-k_elim*1.8)-EXP(-3*1.8)),0),IF($AA10="XR",IF(AND($AD10=TRUE,$AA10="XR",$A78&gt;=$AB10), IF($AE10="Jeun",   (XR_factor_fast*($AC10/Poids)) *    (EXP(-0.5*((($A78-($AB10+2))/0.9)^2)) +     EXP(-0.5*((($A78-($AB10+7))/1.1)^2)))    * MAX(EXP(-k_elim*MAX($A78-($AB10+1),0)),0.5),   (XR_factor_fed*($AC10/Poids)) *    (EXP(-0.5*((($A78-($AB10+2))/0.9)^2)) +     EXP(-0.5*((($A78-($AB10+6))/1.1)^2)))    * MAX(EXP(-k_elim*MAX($A78-($AB10+1),0)),0.58) ),0),IF(AND($AD10=TRUE,OR($AA10="Concerta",$AA10="OROS"),$A78&gt;=$AB10), MIN(OROS_factor*($AC10/Poids),22) / (1+EXP(-(($A78-($AB10+4.8))))) *  IF($A78&gt;($AB10+10), EXP(-k_elim*(($A78-($AB10+10)))), 1),0)))</f>
        <v>0</v>
      </c>
      <c r="N78" s="32">
        <f>IF($AA11="IR",IF(AND($AD11=TRUE,$AA11="IR",$A78&gt;=$AB11), (IR_factor*($AC11/Poids)) *  (EXP(-k_elim*($A78-$AB11)) - EXP(-3*($A78-$AB11)))  / (EXP(-k_elim*1.8)-EXP(-3*1.8)),0),IF($AA11="XR",IF(AND($AD11=TRUE,$AA11="XR",$A78&gt;=$AB11), IF($AE11="Jeun",   (XR_factor_fast*($AC11/Poids)) *    (EXP(-0.5*((($A78-($AB11+2))/0.9)^2)) +     EXP(-0.5*((($A78-($AB11+7))/1.1)^2)))    * MAX(EXP(-k_elim*MAX($A78-($AB11+1),0)),0.5),   (XR_factor_fed*($AC11/Poids)) *    (EXP(-0.5*((($A78-($AB11+2))/0.9)^2)) +     EXP(-0.5*((($A78-($AB11+6))/1.1)^2)))    * MAX(EXP(-k_elim*MAX($A78-($AB11+1),0)),0.58) ),0),IF(AND($AD11=TRUE,OR($AA11="Concerta",$AA11="OROS"),$A78&gt;=$AB11), MIN(OROS_factor*($AC11/Poids),22) / (1+EXP(-(($A78-($AB11+4.8))))) *  IF($A78&gt;($AB11+10), EXP(-k_elim*(($A78-($AB11+10)))), 1),0)))</f>
        <v>0</v>
      </c>
      <c r="O78" s="32">
        <f>IF($AA12="IR",IF(AND($AD12=TRUE,$AA12="IR",$A78&gt;=$AB12), (IR_factor*($AC12/Poids)) *  (EXP(-k_elim*($A78-$AB12)) - EXP(-3*($A78-$AB12)))  / (EXP(-k_elim*1.8)-EXP(-3*1.8)),0),IF($AA12="XR",IF(AND($AD12=TRUE,$AA12="XR",$A78&gt;=$AB12), IF($AE12="Jeun",   (XR_factor_fast*($AC12/Poids)) *    (EXP(-0.5*((($A78-($AB12+2))/0.9)^2)) +     EXP(-0.5*((($A78-($AB12+7))/1.1)^2)))    * MAX(EXP(-k_elim*MAX($A78-($AB12+1),0)),0.5),   (XR_factor_fed*($AC12/Poids)) *    (EXP(-0.5*((($A78-($AB12+2))/0.9)^2)) +     EXP(-0.5*((($A78-($AB12+6))/1.1)^2)))    * MAX(EXP(-k_elim*MAX($A78-($AB12+1),0)),0.58) ),0),IF(AND($AD12=TRUE,OR($AA12="Concerta",$AA12="OROS"),$A78&gt;=$AB12), MIN(OROS_factor*($AC12/Poids),22) / (1+EXP(-(($A78-($AB12+4.8))))) *  IF($A78&gt;($AB12+10), EXP(-k_elim*(($A78-($AB12+10)))), 1),0)))</f>
        <v>0</v>
      </c>
      <c r="P78" s="32">
        <f>IF($AA13="IR",IF(AND($AD13=TRUE,$AA13="IR",$A78&gt;=$AB13), (IR_factor*($AC13/Poids)) *  (EXP(-k_elim*($A78-$AB13)) - EXP(-3*($A78-$AB13)))  / (EXP(-k_elim*1.8)-EXP(-3*1.8)),0),IF($AA13="XR",IF(AND($AD13=TRUE,$AA13="XR",$A78&gt;=$AB13), IF($AE13="Jeun",   (XR_factor_fast*($AC13/Poids)) *    (EXP(-0.5*((($A78-($AB13+2))/0.9)^2)) +     EXP(-0.5*((($A78-($AB13+7))/1.1)^2)))    * MAX(EXP(-k_elim*MAX($A78-($AB13+1),0)),0.5),   (XR_factor_fed*($AC13/Poids)) *    (EXP(-0.5*((($A78-($AB13+2))/0.9)^2)) +     EXP(-0.5*((($A78-($AB13+6))/1.1)^2)))    * MAX(EXP(-k_elim*MAX($A78-($AB13+1),0)),0.58) ),0),IF(AND($AD13=TRUE,OR($AA13="Concerta",$AA13="OROS"),$A78&gt;=$AB13), MIN(OROS_factor*($AC13/Poids),22) / (1+EXP(-(($A78-($AB13+4.8))))) *  IF($A78&gt;($AB13+10), EXP(-k_elim*(($A78-($AB13+10)))), 1),0)))</f>
        <v>0</v>
      </c>
      <c r="AO78">
        <v>5</v>
      </c>
    </row>
    <row r="79" spans="1:41">
      <c r="A79" s="17">
        <v>9.8499999999999872</v>
      </c>
      <c r="B79" s="18">
        <f t="shared" si="3"/>
        <v>6.210221838893899</v>
      </c>
      <c r="C79" s="20">
        <f t="shared" si="4"/>
        <v>0</v>
      </c>
      <c r="D79" s="32">
        <f t="shared" si="5"/>
        <v>0</v>
      </c>
      <c r="E79" s="18">
        <f>IF($AA2="IR",IF(AND($AD2=TRUE,$AA2="IR",$A79&gt;=$AB2), (IR_factor*($AC2/Poids)) *  (EXP(-k_elim*($A79-$AB2)) - EXP(-3*($A79-$AB2)))  / (EXP(-k_elim*1.8)-EXP(-3*1.8)),0),IF($AA2="XR",IF(AND($AD2=TRUE,$AA2="XR",$A79&gt;=$AB2), IF($AE2="Jeun",   (XR_factor_fast*($AC2/Poids)) *    (EXP(-0.5*((($A79-($AB2+2))/0.9)^2)) +     EXP(-0.5*((($A79-($AB2+7))/1.1)^2)))    * MAX(EXP(-k_elim*MAX($A79-($AB2+1),0)),0.5),   (XR_factor_fed*($AC2/Poids)) *    (EXP(-0.5*((($A79-($AB2+2))/0.9)^2)) +     EXP(-0.5*((($A79-($AB2+6))/1.1)^2)))    * MAX(EXP(-k_elim*MAX($A79-($AB2+1),0)),0.58) ),0),IF(AND($AD2=TRUE,OR($AA2="Concerta",$AA2="OROS"),$A79&gt;=$AB2), MIN(OROS_factor*($AC2/Poids),22) / (1+EXP(-(($A79-($AB2+4.8))))) *  IF($A79&gt;($AB2+10), EXP(-k_elim*(($A79-($AB2+10)))), 1),0)))</f>
        <v>6.210221838893899</v>
      </c>
      <c r="F79" s="18">
        <f>IF($AA3="IR",IF(AND($AD3=TRUE,$AA3="IR",$A79&gt;=$AB3), (IR_factor*($AC3/Poids)) *  (EXP(-k_elim*($A79-$AB3)) - EXP(-3*($A79-$AB3)))  / (EXP(-k_elim*1.8)-EXP(-3*1.8)),0),IF($AA3="XR",IF(AND($AD3=TRUE,$AA3="XR",$A79&gt;=$AB3), IF($AE3="Jeun",   (XR_factor_fast*($AC3/Poids)) *    (EXP(-0.5*((($A79-($AB3+2))/0.9)^2)) +     EXP(-0.5*((($A79-($AB3+7))/1.1)^2)))    * MAX(EXP(-k_elim*MAX($A79-($AB3+1),0)),0.5),   (XR_factor_fed*($AC3/Poids)) *    (EXP(-0.5*((($A79-($AB3+2))/0.9)^2)) +     EXP(-0.5*((($A79-($AB3+6))/1.1)^2)))    * MAX(EXP(-k_elim*MAX($A79-($AB3+1),0)),0.58) ),0),IF(AND($AD3=TRUE,OR($AA3="Concerta",$AA3="OROS"),$A79&gt;=$AB3), MIN(OROS_factor*($AC3/Poids),22) / (1+EXP(-(($A79-($AB3+4.8))))) *  IF($A79&gt;($AB3+10), EXP(-k_elim*(($A79-($AB3+10)))), 1),0)))</f>
        <v>0</v>
      </c>
      <c r="G79" s="18">
        <f>IF($AA4="IR",IF(AND($AD4=TRUE,$AA4="IR",$A79&gt;=$AB4), (IR_factor*($AC4/Poids)) *  (EXP(-k_elim*($A79-$AB4)) - EXP(-3*($A79-$AB4)))  / (EXP(-k_elim*1.8)-EXP(-3*1.8)),0),IF($AA4="XR",IF(AND($AD4=TRUE,$AA4="XR",$A79&gt;=$AB4), IF($AE4="Jeun",   (XR_factor_fast*($AC4/Poids)) *    (EXP(-0.5*((($A79-($AB4+2))/0.9)^2)) +     EXP(-0.5*((($A79-($AB4+7))/1.1)^2)))    * MAX(EXP(-k_elim*MAX($A79-($AB4+1),0)),0.5),   (XR_factor_fed*($AC4/Poids)) *    (EXP(-0.5*((($A79-($AB4+2))/0.9)^2)) +     EXP(-0.5*((($A79-($AB4+6))/1.1)^2)))    * MAX(EXP(-k_elim*MAX($A79-($AB4+1),0)),0.58) ),0),IF(AND($AD4=TRUE,OR($AA4="Concerta",$AA4="OROS"),$A79&gt;=$AB4), MIN(OROS_factor*($AC4/Poids),22) / (1+EXP(-(($A79-($AB4+4.8))))) *  IF($A79&gt;($AB4+10), EXP(-k_elim*(($A79-($AB4+10)))), 1),0)))</f>
        <v>0</v>
      </c>
      <c r="H79" s="18">
        <f>IF($AA5="IR",IF(AND($AD5=TRUE,$AA5="IR",$A79&gt;=$AB5), (IR_factor*($AC5/Poids)) *  (EXP(-k_elim*($A79-$AB5)) - EXP(-3*($A79-$AB5)))  / (EXP(-k_elim*1.8)-EXP(-3*1.8)),0),IF($AA5="XR",IF(AND($AD5=TRUE,$AA5="XR",$A79&gt;=$AB5), IF($AE5="Jeun",   (XR_factor_fast*($AC5/Poids)) *    (EXP(-0.5*((($A79-($AB5+2))/0.9)^2)) +     EXP(-0.5*((($A79-($AB5+7))/1.1)^2)))    * MAX(EXP(-k_elim*MAX($A79-($AB5+1),0)),0.5),   (XR_factor_fed*($AC5/Poids)) *    (EXP(-0.5*((($A79-($AB5+2))/0.9)^2)) +     EXP(-0.5*((($A79-($AB5+6))/1.1)^2)))    * MAX(EXP(-k_elim*MAX($A79-($AB5+1),0)),0.58) ),0),IF(AND($AD5=TRUE,OR($AA5="Concerta",$AA5="OROS"),$A79&gt;=$AB5), MIN(OROS_factor*($AC5/Poids),22) / (1+EXP(-(($A79-($AB5+4.8))))) *  IF($A79&gt;($AB5+10), EXP(-k_elim*(($A79-($AB5+10)))), 1),0)))</f>
        <v>0</v>
      </c>
      <c r="I79" s="20">
        <f>IF($AA6="IR",IF(AND($AD6=TRUE,$AA6="IR",$A79&gt;=$AB6), (IR_factor*($AC6/Poids)) *  (EXP(-k_elim*($A79-$AB6)) - EXP(-3*($A79-$AB6)))  / (EXP(-k_elim*1.8)-EXP(-3*1.8)),0),IF($AA6="XR",IF(AND($AD6=TRUE,$AA6="XR",$A79&gt;=$AB6), IF($AE6="Jeun",   (XR_factor_fast*($AC6/Poids)) *    (EXP(-0.5*((($A79-($AB6+2))/0.9)^2)) +     EXP(-0.5*((($A79-($AB6+7))/1.1)^2)))    * MAX(EXP(-k_elim*MAX($A79-($AB6+1),0)),0.5),   (XR_factor_fed*($AC6/Poids)) *    (EXP(-0.5*((($A79-($AB6+2))/0.9)^2)) +     EXP(-0.5*((($A79-($AB6+6))/1.1)^2)))    * MAX(EXP(-k_elim*MAX($A79-($AB6+1),0)),0.58) ),0),IF(AND($AD6=TRUE,OR($AA6="Concerta",$AA6="OROS"),$A79&gt;=$AB6), MIN(OROS_factor*($AC6/Poids),22) / (1+EXP(-(($A79-($AB6+4.8))))) *  IF($A79&gt;($AB6+10), EXP(-k_elim*(($A79-($AB6+10)))), 1),0)))</f>
        <v>0</v>
      </c>
      <c r="J79" s="20">
        <f>IF($AA7="IR",IF(AND($AD7=TRUE,$AA7="IR",$A79&gt;=$AB7), (IR_factor*($AC7/Poids)) *  (EXP(-k_elim*($A79-$AB7)) - EXP(-3*($A79-$AB7)))  / (EXP(-k_elim*1.8)-EXP(-3*1.8)),0),IF($AA7="XR",IF(AND($AD7=TRUE,$AA7="XR",$A79&gt;=$AB7), IF($AE7="Jeun",   (XR_factor_fast*($AC7/Poids)) *    (EXP(-0.5*((($A79-($AB7+2))/0.9)^2)) +     EXP(-0.5*((($A79-($AB7+7))/1.1)^2)))    * MAX(EXP(-k_elim*MAX($A79-($AB7+1),0)),0.5),   (XR_factor_fed*($AC7/Poids)) *    (EXP(-0.5*((($A79-($AB7+2))/0.9)^2)) +     EXP(-0.5*((($A79-($AB7+6))/1.1)^2)))    * MAX(EXP(-k_elim*MAX($A79-($AB7+1),0)),0.58) ),0),IF(AND($AD7=TRUE,OR($AA7="Concerta",$AA7="OROS"),$A79&gt;=$AB7), MIN(OROS_factor*($AC7/Poids),22) / (1+EXP(-(($A79-($AB7+4.8))))) *  IF($A79&gt;($AB7+10), EXP(-k_elim*(($A79-($AB7+10)))), 1),0)))</f>
        <v>0</v>
      </c>
      <c r="K79" s="20">
        <f>IF($AA8="IR",IF(AND($AD8=TRUE,$AA8="IR",$A79&gt;=$AB8), (IR_factor*($AC8/Poids)) *  (EXP(-k_elim*($A79-$AB8)) - EXP(-3*($A79-$AB8)))  / (EXP(-k_elim*1.8)-EXP(-3*1.8)),0),IF($AA8="XR",IF(AND($AD8=TRUE,$AA8="XR",$A79&gt;=$AB8), IF($AE8="Jeun",   (XR_factor_fast*($AC8/Poids)) *    (EXP(-0.5*((($A79-($AB8+2))/0.9)^2)) +     EXP(-0.5*((($A79-($AB8+7))/1.1)^2)))    * MAX(EXP(-k_elim*MAX($A79-($AB8+1),0)),0.5),   (XR_factor_fed*($AC8/Poids)) *    (EXP(-0.5*((($A79-($AB8+2))/0.9)^2)) +     EXP(-0.5*((($A79-($AB8+6))/1.1)^2)))    * MAX(EXP(-k_elim*MAX($A79-($AB8+1),0)),0.58) ),0),IF(AND($AD8=TRUE,OR($AA8="Concerta",$AA8="OROS"),$A79&gt;=$AB8), MIN(OROS_factor*($AC8/Poids),22) / (1+EXP(-(($A79-($AB8+4.8))))) *  IF($A79&gt;($AB8+10), EXP(-k_elim*(($A79-($AB8+10)))), 1),0)))</f>
        <v>0</v>
      </c>
      <c r="L79" s="20">
        <f>IF($AA9="IR",IF(AND($AD9=TRUE,$AA9="IR",$A79&gt;=$AB9), (IR_factor*($AC9/Poids)) *  (EXP(-k_elim*($A79-$AB9)) - EXP(-3*($A79-$AB9)))  / (EXP(-k_elim*1.8)-EXP(-3*1.8)),0),IF($AA9="XR",IF(AND($AD9=TRUE,$AA9="XR",$A79&gt;=$AB9), IF($AE9="Jeun",   (XR_factor_fast*($AC9/Poids)) *    (EXP(-0.5*((($A79-($AB9+2))/0.9)^2)) +     EXP(-0.5*((($A79-($AB9+7))/1.1)^2)))    * MAX(EXP(-k_elim*MAX($A79-($AB9+1),0)),0.5),   (XR_factor_fed*($AC9/Poids)) *    (EXP(-0.5*((($A79-($AB9+2))/0.9)^2)) +     EXP(-0.5*((($A79-($AB9+6))/1.1)^2)))    * MAX(EXP(-k_elim*MAX($A79-($AB9+1),0)),0.58) ),0),IF(AND($AD9=TRUE,OR($AA9="Concerta",$AA9="OROS"),$A79&gt;=$AB9), MIN(OROS_factor*($AC9/Poids),22) / (1+EXP(-(($A79-($AB9+4.8))))) *  IF($A79&gt;($AB9+10), EXP(-k_elim*(($A79-($AB9+10)))), 1),0)))</f>
        <v>0</v>
      </c>
      <c r="M79" s="20">
        <f>IF($AA10="IR",IF(AND($AD10=TRUE,$AA10="IR",$A79&gt;=$AB10), (IR_factor*($AC10/Poids)) *  (EXP(-k_elim*($A79-$AB10)) - EXP(-3*($A79-$AB10)))  / (EXP(-k_elim*1.8)-EXP(-3*1.8)),0),IF($AA10="XR",IF(AND($AD10=TRUE,$AA10="XR",$A79&gt;=$AB10), IF($AE10="Jeun",   (XR_factor_fast*($AC10/Poids)) *    (EXP(-0.5*((($A79-($AB10+2))/0.9)^2)) +     EXP(-0.5*((($A79-($AB10+7))/1.1)^2)))    * MAX(EXP(-k_elim*MAX($A79-($AB10+1),0)),0.5),   (XR_factor_fed*($AC10/Poids)) *    (EXP(-0.5*((($A79-($AB10+2))/0.9)^2)) +     EXP(-0.5*((($A79-($AB10+6))/1.1)^2)))    * MAX(EXP(-k_elim*MAX($A79-($AB10+1),0)),0.58) ),0),IF(AND($AD10=TRUE,OR($AA10="Concerta",$AA10="OROS"),$A79&gt;=$AB10), MIN(OROS_factor*($AC10/Poids),22) / (1+EXP(-(($A79-($AB10+4.8))))) *  IF($A79&gt;($AB10+10), EXP(-k_elim*(($A79-($AB10+10)))), 1),0)))</f>
        <v>0</v>
      </c>
      <c r="N79" s="32">
        <f>IF($AA11="IR",IF(AND($AD11=TRUE,$AA11="IR",$A79&gt;=$AB11), (IR_factor*($AC11/Poids)) *  (EXP(-k_elim*($A79-$AB11)) - EXP(-3*($A79-$AB11)))  / (EXP(-k_elim*1.8)-EXP(-3*1.8)),0),IF($AA11="XR",IF(AND($AD11=TRUE,$AA11="XR",$A79&gt;=$AB11), IF($AE11="Jeun",   (XR_factor_fast*($AC11/Poids)) *    (EXP(-0.5*((($A79-($AB11+2))/0.9)^2)) +     EXP(-0.5*((($A79-($AB11+7))/1.1)^2)))    * MAX(EXP(-k_elim*MAX($A79-($AB11+1),0)),0.5),   (XR_factor_fed*($AC11/Poids)) *    (EXP(-0.5*((($A79-($AB11+2))/0.9)^2)) +     EXP(-0.5*((($A79-($AB11+6))/1.1)^2)))    * MAX(EXP(-k_elim*MAX($A79-($AB11+1),0)),0.58) ),0),IF(AND($AD11=TRUE,OR($AA11="Concerta",$AA11="OROS"),$A79&gt;=$AB11), MIN(OROS_factor*($AC11/Poids),22) / (1+EXP(-(($A79-($AB11+4.8))))) *  IF($A79&gt;($AB11+10), EXP(-k_elim*(($A79-($AB11+10)))), 1),0)))</f>
        <v>0</v>
      </c>
      <c r="O79" s="32">
        <f>IF($AA12="IR",IF(AND($AD12=TRUE,$AA12="IR",$A79&gt;=$AB12), (IR_factor*($AC12/Poids)) *  (EXP(-k_elim*($A79-$AB12)) - EXP(-3*($A79-$AB12)))  / (EXP(-k_elim*1.8)-EXP(-3*1.8)),0),IF($AA12="XR",IF(AND($AD12=TRUE,$AA12="XR",$A79&gt;=$AB12), IF($AE12="Jeun",   (XR_factor_fast*($AC12/Poids)) *    (EXP(-0.5*((($A79-($AB12+2))/0.9)^2)) +     EXP(-0.5*((($A79-($AB12+7))/1.1)^2)))    * MAX(EXP(-k_elim*MAX($A79-($AB12+1),0)),0.5),   (XR_factor_fed*($AC12/Poids)) *    (EXP(-0.5*((($A79-($AB12+2))/0.9)^2)) +     EXP(-0.5*((($A79-($AB12+6))/1.1)^2)))    * MAX(EXP(-k_elim*MAX($A79-($AB12+1),0)),0.58) ),0),IF(AND($AD12=TRUE,OR($AA12="Concerta",$AA12="OROS"),$A79&gt;=$AB12), MIN(OROS_factor*($AC12/Poids),22) / (1+EXP(-(($A79-($AB12+4.8))))) *  IF($A79&gt;($AB12+10), EXP(-k_elim*(($A79-($AB12+10)))), 1),0)))</f>
        <v>0</v>
      </c>
      <c r="P79" s="32">
        <f>IF($AA13="IR",IF(AND($AD13=TRUE,$AA13="IR",$A79&gt;=$AB13), (IR_factor*($AC13/Poids)) *  (EXP(-k_elim*($A79-$AB13)) - EXP(-3*($A79-$AB13)))  / (EXP(-k_elim*1.8)-EXP(-3*1.8)),0),IF($AA13="XR",IF(AND($AD13=TRUE,$AA13="XR",$A79&gt;=$AB13), IF($AE13="Jeun",   (XR_factor_fast*($AC13/Poids)) *    (EXP(-0.5*((($A79-($AB13+2))/0.9)^2)) +     EXP(-0.5*((($A79-($AB13+7))/1.1)^2)))    * MAX(EXP(-k_elim*MAX($A79-($AB13+1),0)),0.5),   (XR_factor_fed*($AC13/Poids)) *    (EXP(-0.5*((($A79-($AB13+2))/0.9)^2)) +     EXP(-0.5*((($A79-($AB13+6))/1.1)^2)))    * MAX(EXP(-k_elim*MAX($A79-($AB13+1),0)),0.58) ),0),IF(AND($AD13=TRUE,OR($AA13="Concerta",$AA13="OROS"),$A79&gt;=$AB13), MIN(OROS_factor*($AC13/Poids),22) / (1+EXP(-(($A79-($AB13+4.8))))) *  IF($A79&gt;($AB13+10), EXP(-k_elim*(($A79-($AB13+10)))), 1),0)))</f>
        <v>0</v>
      </c>
      <c r="AO79">
        <v>5</v>
      </c>
    </row>
    <row r="80" spans="1:41">
      <c r="A80" s="17">
        <v>9.8999999999999861</v>
      </c>
      <c r="B80" s="18">
        <f t="shared" si="3"/>
        <v>6.1341369838829038</v>
      </c>
      <c r="C80" s="20">
        <f t="shared" si="4"/>
        <v>0</v>
      </c>
      <c r="D80" s="32">
        <f t="shared" si="5"/>
        <v>0</v>
      </c>
      <c r="E80" s="18">
        <f>IF($AA2="IR",IF(AND($AD2=TRUE,$AA2="IR",$A80&gt;=$AB2), (IR_factor*($AC2/Poids)) *  (EXP(-k_elim*($A80-$AB2)) - EXP(-3*($A80-$AB2)))  / (EXP(-k_elim*1.8)-EXP(-3*1.8)),0),IF($AA2="XR",IF(AND($AD2=TRUE,$AA2="XR",$A80&gt;=$AB2), IF($AE2="Jeun",   (XR_factor_fast*($AC2/Poids)) *    (EXP(-0.5*((($A80-($AB2+2))/0.9)^2)) +     EXP(-0.5*((($A80-($AB2+7))/1.1)^2)))    * MAX(EXP(-k_elim*MAX($A80-($AB2+1),0)),0.5),   (XR_factor_fed*($AC2/Poids)) *    (EXP(-0.5*((($A80-($AB2+2))/0.9)^2)) +     EXP(-0.5*((($A80-($AB2+6))/1.1)^2)))    * MAX(EXP(-k_elim*MAX($A80-($AB2+1),0)),0.58) ),0),IF(AND($AD2=TRUE,OR($AA2="Concerta",$AA2="OROS"),$A80&gt;=$AB2), MIN(OROS_factor*($AC2/Poids),22) / (1+EXP(-(($A80-($AB2+4.8))))) *  IF($A80&gt;($AB2+10), EXP(-k_elim*(($A80-($AB2+10)))), 1),0)))</f>
        <v>6.1341369838829038</v>
      </c>
      <c r="F80" s="18">
        <f>IF($AA3="IR",IF(AND($AD3=TRUE,$AA3="IR",$A80&gt;=$AB3), (IR_factor*($AC3/Poids)) *  (EXP(-k_elim*($A80-$AB3)) - EXP(-3*($A80-$AB3)))  / (EXP(-k_elim*1.8)-EXP(-3*1.8)),0),IF($AA3="XR",IF(AND($AD3=TRUE,$AA3="XR",$A80&gt;=$AB3), IF($AE3="Jeun",   (XR_factor_fast*($AC3/Poids)) *    (EXP(-0.5*((($A80-($AB3+2))/0.9)^2)) +     EXP(-0.5*((($A80-($AB3+7))/1.1)^2)))    * MAX(EXP(-k_elim*MAX($A80-($AB3+1),0)),0.5),   (XR_factor_fed*($AC3/Poids)) *    (EXP(-0.5*((($A80-($AB3+2))/0.9)^2)) +     EXP(-0.5*((($A80-($AB3+6))/1.1)^2)))    * MAX(EXP(-k_elim*MAX($A80-($AB3+1),0)),0.58) ),0),IF(AND($AD3=TRUE,OR($AA3="Concerta",$AA3="OROS"),$A80&gt;=$AB3), MIN(OROS_factor*($AC3/Poids),22) / (1+EXP(-(($A80-($AB3+4.8))))) *  IF($A80&gt;($AB3+10), EXP(-k_elim*(($A80-($AB3+10)))), 1),0)))</f>
        <v>0</v>
      </c>
      <c r="G80" s="18">
        <f>IF($AA4="IR",IF(AND($AD4=TRUE,$AA4="IR",$A80&gt;=$AB4), (IR_factor*($AC4/Poids)) *  (EXP(-k_elim*($A80-$AB4)) - EXP(-3*($A80-$AB4)))  / (EXP(-k_elim*1.8)-EXP(-3*1.8)),0),IF($AA4="XR",IF(AND($AD4=TRUE,$AA4="XR",$A80&gt;=$AB4), IF($AE4="Jeun",   (XR_factor_fast*($AC4/Poids)) *    (EXP(-0.5*((($A80-($AB4+2))/0.9)^2)) +     EXP(-0.5*((($A80-($AB4+7))/1.1)^2)))    * MAX(EXP(-k_elim*MAX($A80-($AB4+1),0)),0.5),   (XR_factor_fed*($AC4/Poids)) *    (EXP(-0.5*((($A80-($AB4+2))/0.9)^2)) +     EXP(-0.5*((($A80-($AB4+6))/1.1)^2)))    * MAX(EXP(-k_elim*MAX($A80-($AB4+1),0)),0.58) ),0),IF(AND($AD4=TRUE,OR($AA4="Concerta",$AA4="OROS"),$A80&gt;=$AB4), MIN(OROS_factor*($AC4/Poids),22) / (1+EXP(-(($A80-($AB4+4.8))))) *  IF($A80&gt;($AB4+10), EXP(-k_elim*(($A80-($AB4+10)))), 1),0)))</f>
        <v>0</v>
      </c>
      <c r="H80" s="18">
        <f>IF($AA5="IR",IF(AND($AD5=TRUE,$AA5="IR",$A80&gt;=$AB5), (IR_factor*($AC5/Poids)) *  (EXP(-k_elim*($A80-$AB5)) - EXP(-3*($A80-$AB5)))  / (EXP(-k_elim*1.8)-EXP(-3*1.8)),0),IF($AA5="XR",IF(AND($AD5=TRUE,$AA5="XR",$A80&gt;=$AB5), IF($AE5="Jeun",   (XR_factor_fast*($AC5/Poids)) *    (EXP(-0.5*((($A80-($AB5+2))/0.9)^2)) +     EXP(-0.5*((($A80-($AB5+7))/1.1)^2)))    * MAX(EXP(-k_elim*MAX($A80-($AB5+1),0)),0.5),   (XR_factor_fed*($AC5/Poids)) *    (EXP(-0.5*((($A80-($AB5+2))/0.9)^2)) +     EXP(-0.5*((($A80-($AB5+6))/1.1)^2)))    * MAX(EXP(-k_elim*MAX($A80-($AB5+1),0)),0.58) ),0),IF(AND($AD5=TRUE,OR($AA5="Concerta",$AA5="OROS"),$A80&gt;=$AB5), MIN(OROS_factor*($AC5/Poids),22) / (1+EXP(-(($A80-($AB5+4.8))))) *  IF($A80&gt;($AB5+10), EXP(-k_elim*(($A80-($AB5+10)))), 1),0)))</f>
        <v>0</v>
      </c>
      <c r="I80" s="20">
        <f>IF($AA6="IR",IF(AND($AD6=TRUE,$AA6="IR",$A80&gt;=$AB6), (IR_factor*($AC6/Poids)) *  (EXP(-k_elim*($A80-$AB6)) - EXP(-3*($A80-$AB6)))  / (EXP(-k_elim*1.8)-EXP(-3*1.8)),0),IF($AA6="XR",IF(AND($AD6=TRUE,$AA6="XR",$A80&gt;=$AB6), IF($AE6="Jeun",   (XR_factor_fast*($AC6/Poids)) *    (EXP(-0.5*((($A80-($AB6+2))/0.9)^2)) +     EXP(-0.5*((($A80-($AB6+7))/1.1)^2)))    * MAX(EXP(-k_elim*MAX($A80-($AB6+1),0)),0.5),   (XR_factor_fed*($AC6/Poids)) *    (EXP(-0.5*((($A80-($AB6+2))/0.9)^2)) +     EXP(-0.5*((($A80-($AB6+6))/1.1)^2)))    * MAX(EXP(-k_elim*MAX($A80-($AB6+1),0)),0.58) ),0),IF(AND($AD6=TRUE,OR($AA6="Concerta",$AA6="OROS"),$A80&gt;=$AB6), MIN(OROS_factor*($AC6/Poids),22) / (1+EXP(-(($A80-($AB6+4.8))))) *  IF($A80&gt;($AB6+10), EXP(-k_elim*(($A80-($AB6+10)))), 1),0)))</f>
        <v>0</v>
      </c>
      <c r="J80" s="20">
        <f>IF($AA7="IR",IF(AND($AD7=TRUE,$AA7="IR",$A80&gt;=$AB7), (IR_factor*($AC7/Poids)) *  (EXP(-k_elim*($A80-$AB7)) - EXP(-3*($A80-$AB7)))  / (EXP(-k_elim*1.8)-EXP(-3*1.8)),0),IF($AA7="XR",IF(AND($AD7=TRUE,$AA7="XR",$A80&gt;=$AB7), IF($AE7="Jeun",   (XR_factor_fast*($AC7/Poids)) *    (EXP(-0.5*((($A80-($AB7+2))/0.9)^2)) +     EXP(-0.5*((($A80-($AB7+7))/1.1)^2)))    * MAX(EXP(-k_elim*MAX($A80-($AB7+1),0)),0.5),   (XR_factor_fed*($AC7/Poids)) *    (EXP(-0.5*((($A80-($AB7+2))/0.9)^2)) +     EXP(-0.5*((($A80-($AB7+6))/1.1)^2)))    * MAX(EXP(-k_elim*MAX($A80-($AB7+1),0)),0.58) ),0),IF(AND($AD7=TRUE,OR($AA7="Concerta",$AA7="OROS"),$A80&gt;=$AB7), MIN(OROS_factor*($AC7/Poids),22) / (1+EXP(-(($A80-($AB7+4.8))))) *  IF($A80&gt;($AB7+10), EXP(-k_elim*(($A80-($AB7+10)))), 1),0)))</f>
        <v>0</v>
      </c>
      <c r="K80" s="20">
        <f>IF($AA8="IR",IF(AND($AD8=TRUE,$AA8="IR",$A80&gt;=$AB8), (IR_factor*($AC8/Poids)) *  (EXP(-k_elim*($A80-$AB8)) - EXP(-3*($A80-$AB8)))  / (EXP(-k_elim*1.8)-EXP(-3*1.8)),0),IF($AA8="XR",IF(AND($AD8=TRUE,$AA8="XR",$A80&gt;=$AB8), IF($AE8="Jeun",   (XR_factor_fast*($AC8/Poids)) *    (EXP(-0.5*((($A80-($AB8+2))/0.9)^2)) +     EXP(-0.5*((($A80-($AB8+7))/1.1)^2)))    * MAX(EXP(-k_elim*MAX($A80-($AB8+1),0)),0.5),   (XR_factor_fed*($AC8/Poids)) *    (EXP(-0.5*((($A80-($AB8+2))/0.9)^2)) +     EXP(-0.5*((($A80-($AB8+6))/1.1)^2)))    * MAX(EXP(-k_elim*MAX($A80-($AB8+1),0)),0.58) ),0),IF(AND($AD8=TRUE,OR($AA8="Concerta",$AA8="OROS"),$A80&gt;=$AB8), MIN(OROS_factor*($AC8/Poids),22) / (1+EXP(-(($A80-($AB8+4.8))))) *  IF($A80&gt;($AB8+10), EXP(-k_elim*(($A80-($AB8+10)))), 1),0)))</f>
        <v>0</v>
      </c>
      <c r="L80" s="20">
        <f>IF($AA9="IR",IF(AND($AD9=TRUE,$AA9="IR",$A80&gt;=$AB9), (IR_factor*($AC9/Poids)) *  (EXP(-k_elim*($A80-$AB9)) - EXP(-3*($A80-$AB9)))  / (EXP(-k_elim*1.8)-EXP(-3*1.8)),0),IF($AA9="XR",IF(AND($AD9=TRUE,$AA9="XR",$A80&gt;=$AB9), IF($AE9="Jeun",   (XR_factor_fast*($AC9/Poids)) *    (EXP(-0.5*((($A80-($AB9+2))/0.9)^2)) +     EXP(-0.5*((($A80-($AB9+7))/1.1)^2)))    * MAX(EXP(-k_elim*MAX($A80-($AB9+1),0)),0.5),   (XR_factor_fed*($AC9/Poids)) *    (EXP(-0.5*((($A80-($AB9+2))/0.9)^2)) +     EXP(-0.5*((($A80-($AB9+6))/1.1)^2)))    * MAX(EXP(-k_elim*MAX($A80-($AB9+1),0)),0.58) ),0),IF(AND($AD9=TRUE,OR($AA9="Concerta",$AA9="OROS"),$A80&gt;=$AB9), MIN(OROS_factor*($AC9/Poids),22) / (1+EXP(-(($A80-($AB9+4.8))))) *  IF($A80&gt;($AB9+10), EXP(-k_elim*(($A80-($AB9+10)))), 1),0)))</f>
        <v>0</v>
      </c>
      <c r="M80" s="20">
        <f>IF($AA10="IR",IF(AND($AD10=TRUE,$AA10="IR",$A80&gt;=$AB10), (IR_factor*($AC10/Poids)) *  (EXP(-k_elim*($A80-$AB10)) - EXP(-3*($A80-$AB10)))  / (EXP(-k_elim*1.8)-EXP(-3*1.8)),0),IF($AA10="XR",IF(AND($AD10=TRUE,$AA10="XR",$A80&gt;=$AB10), IF($AE10="Jeun",   (XR_factor_fast*($AC10/Poids)) *    (EXP(-0.5*((($A80-($AB10+2))/0.9)^2)) +     EXP(-0.5*((($A80-($AB10+7))/1.1)^2)))    * MAX(EXP(-k_elim*MAX($A80-($AB10+1),0)),0.5),   (XR_factor_fed*($AC10/Poids)) *    (EXP(-0.5*((($A80-($AB10+2))/0.9)^2)) +     EXP(-0.5*((($A80-($AB10+6))/1.1)^2)))    * MAX(EXP(-k_elim*MAX($A80-($AB10+1),0)),0.58) ),0),IF(AND($AD10=TRUE,OR($AA10="Concerta",$AA10="OROS"),$A80&gt;=$AB10), MIN(OROS_factor*($AC10/Poids),22) / (1+EXP(-(($A80-($AB10+4.8))))) *  IF($A80&gt;($AB10+10), EXP(-k_elim*(($A80-($AB10+10)))), 1),0)))</f>
        <v>0</v>
      </c>
      <c r="N80" s="32">
        <f>IF($AA11="IR",IF(AND($AD11=TRUE,$AA11="IR",$A80&gt;=$AB11), (IR_factor*($AC11/Poids)) *  (EXP(-k_elim*($A80-$AB11)) - EXP(-3*($A80-$AB11)))  / (EXP(-k_elim*1.8)-EXP(-3*1.8)),0),IF($AA11="XR",IF(AND($AD11=TRUE,$AA11="XR",$A80&gt;=$AB11), IF($AE11="Jeun",   (XR_factor_fast*($AC11/Poids)) *    (EXP(-0.5*((($A80-($AB11+2))/0.9)^2)) +     EXP(-0.5*((($A80-($AB11+7))/1.1)^2)))    * MAX(EXP(-k_elim*MAX($A80-($AB11+1),0)),0.5),   (XR_factor_fed*($AC11/Poids)) *    (EXP(-0.5*((($A80-($AB11+2))/0.9)^2)) +     EXP(-0.5*((($A80-($AB11+6))/1.1)^2)))    * MAX(EXP(-k_elim*MAX($A80-($AB11+1),0)),0.58) ),0),IF(AND($AD11=TRUE,OR($AA11="Concerta",$AA11="OROS"),$A80&gt;=$AB11), MIN(OROS_factor*($AC11/Poids),22) / (1+EXP(-(($A80-($AB11+4.8))))) *  IF($A80&gt;($AB11+10), EXP(-k_elim*(($A80-($AB11+10)))), 1),0)))</f>
        <v>0</v>
      </c>
      <c r="O80" s="32">
        <f>IF($AA12="IR",IF(AND($AD12=TRUE,$AA12="IR",$A80&gt;=$AB12), (IR_factor*($AC12/Poids)) *  (EXP(-k_elim*($A80-$AB12)) - EXP(-3*($A80-$AB12)))  / (EXP(-k_elim*1.8)-EXP(-3*1.8)),0),IF($AA12="XR",IF(AND($AD12=TRUE,$AA12="XR",$A80&gt;=$AB12), IF($AE12="Jeun",   (XR_factor_fast*($AC12/Poids)) *    (EXP(-0.5*((($A80-($AB12+2))/0.9)^2)) +     EXP(-0.5*((($A80-($AB12+7))/1.1)^2)))    * MAX(EXP(-k_elim*MAX($A80-($AB12+1),0)),0.5),   (XR_factor_fed*($AC12/Poids)) *    (EXP(-0.5*((($A80-($AB12+2))/0.9)^2)) +     EXP(-0.5*((($A80-($AB12+6))/1.1)^2)))    * MAX(EXP(-k_elim*MAX($A80-($AB12+1),0)),0.58) ),0),IF(AND($AD12=TRUE,OR($AA12="Concerta",$AA12="OROS"),$A80&gt;=$AB12), MIN(OROS_factor*($AC12/Poids),22) / (1+EXP(-(($A80-($AB12+4.8))))) *  IF($A80&gt;($AB12+10), EXP(-k_elim*(($A80-($AB12+10)))), 1),0)))</f>
        <v>0</v>
      </c>
      <c r="P80" s="32">
        <f>IF($AA13="IR",IF(AND($AD13=TRUE,$AA13="IR",$A80&gt;=$AB13), (IR_factor*($AC13/Poids)) *  (EXP(-k_elim*($A80-$AB13)) - EXP(-3*($A80-$AB13)))  / (EXP(-k_elim*1.8)-EXP(-3*1.8)),0),IF($AA13="XR",IF(AND($AD13=TRUE,$AA13="XR",$A80&gt;=$AB13), IF($AE13="Jeun",   (XR_factor_fast*($AC13/Poids)) *    (EXP(-0.5*((($A80-($AB13+2))/0.9)^2)) +     EXP(-0.5*((($A80-($AB13+7))/1.1)^2)))    * MAX(EXP(-k_elim*MAX($A80-($AB13+1),0)),0.5),   (XR_factor_fed*($AC13/Poids)) *    (EXP(-0.5*((($A80-($AB13+2))/0.9)^2)) +     EXP(-0.5*((($A80-($AB13+6))/1.1)^2)))    * MAX(EXP(-k_elim*MAX($A80-($AB13+1),0)),0.58) ),0),IF(AND($AD13=TRUE,OR($AA13="Concerta",$AA13="OROS"),$A80&gt;=$AB13), MIN(OROS_factor*($AC13/Poids),22) / (1+EXP(-(($A80-($AB13+4.8))))) *  IF($A80&gt;($AB13+10), EXP(-k_elim*(($A80-($AB13+10)))), 1),0)))</f>
        <v>0</v>
      </c>
      <c r="AO80">
        <v>5</v>
      </c>
    </row>
    <row r="81" spans="1:45">
      <c r="A81" s="17">
        <v>9.9499999999999851</v>
      </c>
      <c r="B81" s="18">
        <f t="shared" si="3"/>
        <v>6.0589450057378524</v>
      </c>
      <c r="C81" s="20">
        <f t="shared" si="4"/>
        <v>0</v>
      </c>
      <c r="D81" s="32">
        <f t="shared" si="5"/>
        <v>0</v>
      </c>
      <c r="E81" s="18">
        <f>IF($AA2="IR",IF(AND($AD2=TRUE,$AA2="IR",$A81&gt;=$AB2), (IR_factor*($AC2/Poids)) *  (EXP(-k_elim*($A81-$AB2)) - EXP(-3*($A81-$AB2)))  / (EXP(-k_elim*1.8)-EXP(-3*1.8)),0),IF($AA2="XR",IF(AND($AD2=TRUE,$AA2="XR",$A81&gt;=$AB2), IF($AE2="Jeun",   (XR_factor_fast*($AC2/Poids)) *    (EXP(-0.5*((($A81-($AB2+2))/0.9)^2)) +     EXP(-0.5*((($A81-($AB2+7))/1.1)^2)))    * MAX(EXP(-k_elim*MAX($A81-($AB2+1),0)),0.5),   (XR_factor_fed*($AC2/Poids)) *    (EXP(-0.5*((($A81-($AB2+2))/0.9)^2)) +     EXP(-0.5*((($A81-($AB2+6))/1.1)^2)))    * MAX(EXP(-k_elim*MAX($A81-($AB2+1),0)),0.58) ),0),IF(AND($AD2=TRUE,OR($AA2="Concerta",$AA2="OROS"),$A81&gt;=$AB2), MIN(OROS_factor*($AC2/Poids),22) / (1+EXP(-(($A81-($AB2+4.8))))) *  IF($A81&gt;($AB2+10), EXP(-k_elim*(($A81-($AB2+10)))), 1),0)))</f>
        <v>6.0589450057378524</v>
      </c>
      <c r="F81" s="18">
        <f>IF($AA3="IR",IF(AND($AD3=TRUE,$AA3="IR",$A81&gt;=$AB3), (IR_factor*($AC3/Poids)) *  (EXP(-k_elim*($A81-$AB3)) - EXP(-3*($A81-$AB3)))  / (EXP(-k_elim*1.8)-EXP(-3*1.8)),0),IF($AA3="XR",IF(AND($AD3=TRUE,$AA3="XR",$A81&gt;=$AB3), IF($AE3="Jeun",   (XR_factor_fast*($AC3/Poids)) *    (EXP(-0.5*((($A81-($AB3+2))/0.9)^2)) +     EXP(-0.5*((($A81-($AB3+7))/1.1)^2)))    * MAX(EXP(-k_elim*MAX($A81-($AB3+1),0)),0.5),   (XR_factor_fed*($AC3/Poids)) *    (EXP(-0.5*((($A81-($AB3+2))/0.9)^2)) +     EXP(-0.5*((($A81-($AB3+6))/1.1)^2)))    * MAX(EXP(-k_elim*MAX($A81-($AB3+1),0)),0.58) ),0),IF(AND($AD3=TRUE,OR($AA3="Concerta",$AA3="OROS"),$A81&gt;=$AB3), MIN(OROS_factor*($AC3/Poids),22) / (1+EXP(-(($A81-($AB3+4.8))))) *  IF($A81&gt;($AB3+10), EXP(-k_elim*(($A81-($AB3+10)))), 1),0)))</f>
        <v>0</v>
      </c>
      <c r="G81" s="18">
        <f>IF($AA4="IR",IF(AND($AD4=TRUE,$AA4="IR",$A81&gt;=$AB4), (IR_factor*($AC4/Poids)) *  (EXP(-k_elim*($A81-$AB4)) - EXP(-3*($A81-$AB4)))  / (EXP(-k_elim*1.8)-EXP(-3*1.8)),0),IF($AA4="XR",IF(AND($AD4=TRUE,$AA4="XR",$A81&gt;=$AB4), IF($AE4="Jeun",   (XR_factor_fast*($AC4/Poids)) *    (EXP(-0.5*((($A81-($AB4+2))/0.9)^2)) +     EXP(-0.5*((($A81-($AB4+7))/1.1)^2)))    * MAX(EXP(-k_elim*MAX($A81-($AB4+1),0)),0.5),   (XR_factor_fed*($AC4/Poids)) *    (EXP(-0.5*((($A81-($AB4+2))/0.9)^2)) +     EXP(-0.5*((($A81-($AB4+6))/1.1)^2)))    * MAX(EXP(-k_elim*MAX($A81-($AB4+1),0)),0.58) ),0),IF(AND($AD4=TRUE,OR($AA4="Concerta",$AA4="OROS"),$A81&gt;=$AB4), MIN(OROS_factor*($AC4/Poids),22) / (1+EXP(-(($A81-($AB4+4.8))))) *  IF($A81&gt;($AB4+10), EXP(-k_elim*(($A81-($AB4+10)))), 1),0)))</f>
        <v>0</v>
      </c>
      <c r="H81" s="18">
        <f>IF($AA5="IR",IF(AND($AD5=TRUE,$AA5="IR",$A81&gt;=$AB5), (IR_factor*($AC5/Poids)) *  (EXP(-k_elim*($A81-$AB5)) - EXP(-3*($A81-$AB5)))  / (EXP(-k_elim*1.8)-EXP(-3*1.8)),0),IF($AA5="XR",IF(AND($AD5=TRUE,$AA5="XR",$A81&gt;=$AB5), IF($AE5="Jeun",   (XR_factor_fast*($AC5/Poids)) *    (EXP(-0.5*((($A81-($AB5+2))/0.9)^2)) +     EXP(-0.5*((($A81-($AB5+7))/1.1)^2)))    * MAX(EXP(-k_elim*MAX($A81-($AB5+1),0)),0.5),   (XR_factor_fed*($AC5/Poids)) *    (EXP(-0.5*((($A81-($AB5+2))/0.9)^2)) +     EXP(-0.5*((($A81-($AB5+6))/1.1)^2)))    * MAX(EXP(-k_elim*MAX($A81-($AB5+1),0)),0.58) ),0),IF(AND($AD5=TRUE,OR($AA5="Concerta",$AA5="OROS"),$A81&gt;=$AB5), MIN(OROS_factor*($AC5/Poids),22) / (1+EXP(-(($A81-($AB5+4.8))))) *  IF($A81&gt;($AB5+10), EXP(-k_elim*(($A81-($AB5+10)))), 1),0)))</f>
        <v>0</v>
      </c>
      <c r="I81" s="20">
        <f>IF($AA6="IR",IF(AND($AD6=TRUE,$AA6="IR",$A81&gt;=$AB6), (IR_factor*($AC6/Poids)) *  (EXP(-k_elim*($A81-$AB6)) - EXP(-3*($A81-$AB6)))  / (EXP(-k_elim*1.8)-EXP(-3*1.8)),0),IF($AA6="XR",IF(AND($AD6=TRUE,$AA6="XR",$A81&gt;=$AB6), IF($AE6="Jeun",   (XR_factor_fast*($AC6/Poids)) *    (EXP(-0.5*((($A81-($AB6+2))/0.9)^2)) +     EXP(-0.5*((($A81-($AB6+7))/1.1)^2)))    * MAX(EXP(-k_elim*MAX($A81-($AB6+1),0)),0.5),   (XR_factor_fed*($AC6/Poids)) *    (EXP(-0.5*((($A81-($AB6+2))/0.9)^2)) +     EXP(-0.5*((($A81-($AB6+6))/1.1)^2)))    * MAX(EXP(-k_elim*MAX($A81-($AB6+1),0)),0.58) ),0),IF(AND($AD6=TRUE,OR($AA6="Concerta",$AA6="OROS"),$A81&gt;=$AB6), MIN(OROS_factor*($AC6/Poids),22) / (1+EXP(-(($A81-($AB6+4.8))))) *  IF($A81&gt;($AB6+10), EXP(-k_elim*(($A81-($AB6+10)))), 1),0)))</f>
        <v>0</v>
      </c>
      <c r="J81" s="20">
        <f>IF($AA7="IR",IF(AND($AD7=TRUE,$AA7="IR",$A81&gt;=$AB7), (IR_factor*($AC7/Poids)) *  (EXP(-k_elim*($A81-$AB7)) - EXP(-3*($A81-$AB7)))  / (EXP(-k_elim*1.8)-EXP(-3*1.8)),0),IF($AA7="XR",IF(AND($AD7=TRUE,$AA7="XR",$A81&gt;=$AB7), IF($AE7="Jeun",   (XR_factor_fast*($AC7/Poids)) *    (EXP(-0.5*((($A81-($AB7+2))/0.9)^2)) +     EXP(-0.5*((($A81-($AB7+7))/1.1)^2)))    * MAX(EXP(-k_elim*MAX($A81-($AB7+1),0)),0.5),   (XR_factor_fed*($AC7/Poids)) *    (EXP(-0.5*((($A81-($AB7+2))/0.9)^2)) +     EXP(-0.5*((($A81-($AB7+6))/1.1)^2)))    * MAX(EXP(-k_elim*MAX($A81-($AB7+1),0)),0.58) ),0),IF(AND($AD7=TRUE,OR($AA7="Concerta",$AA7="OROS"),$A81&gt;=$AB7), MIN(OROS_factor*($AC7/Poids),22) / (1+EXP(-(($A81-($AB7+4.8))))) *  IF($A81&gt;($AB7+10), EXP(-k_elim*(($A81-($AB7+10)))), 1),0)))</f>
        <v>0</v>
      </c>
      <c r="K81" s="20">
        <f>IF($AA8="IR",IF(AND($AD8=TRUE,$AA8="IR",$A81&gt;=$AB8), (IR_factor*($AC8/Poids)) *  (EXP(-k_elim*($A81-$AB8)) - EXP(-3*($A81-$AB8)))  / (EXP(-k_elim*1.8)-EXP(-3*1.8)),0),IF($AA8="XR",IF(AND($AD8=TRUE,$AA8="XR",$A81&gt;=$AB8), IF($AE8="Jeun",   (XR_factor_fast*($AC8/Poids)) *    (EXP(-0.5*((($A81-($AB8+2))/0.9)^2)) +     EXP(-0.5*((($A81-($AB8+7))/1.1)^2)))    * MAX(EXP(-k_elim*MAX($A81-($AB8+1),0)),0.5),   (XR_factor_fed*($AC8/Poids)) *    (EXP(-0.5*((($A81-($AB8+2))/0.9)^2)) +     EXP(-0.5*((($A81-($AB8+6))/1.1)^2)))    * MAX(EXP(-k_elim*MAX($A81-($AB8+1),0)),0.58) ),0),IF(AND($AD8=TRUE,OR($AA8="Concerta",$AA8="OROS"),$A81&gt;=$AB8), MIN(OROS_factor*($AC8/Poids),22) / (1+EXP(-(($A81-($AB8+4.8))))) *  IF($A81&gt;($AB8+10), EXP(-k_elim*(($A81-($AB8+10)))), 1),0)))</f>
        <v>0</v>
      </c>
      <c r="L81" s="20">
        <f>IF($AA9="IR",IF(AND($AD9=TRUE,$AA9="IR",$A81&gt;=$AB9), (IR_factor*($AC9/Poids)) *  (EXP(-k_elim*($A81-$AB9)) - EXP(-3*($A81-$AB9)))  / (EXP(-k_elim*1.8)-EXP(-3*1.8)),0),IF($AA9="XR",IF(AND($AD9=TRUE,$AA9="XR",$A81&gt;=$AB9), IF($AE9="Jeun",   (XR_factor_fast*($AC9/Poids)) *    (EXP(-0.5*((($A81-($AB9+2))/0.9)^2)) +     EXP(-0.5*((($A81-($AB9+7))/1.1)^2)))    * MAX(EXP(-k_elim*MAX($A81-($AB9+1),0)),0.5),   (XR_factor_fed*($AC9/Poids)) *    (EXP(-0.5*((($A81-($AB9+2))/0.9)^2)) +     EXP(-0.5*((($A81-($AB9+6))/1.1)^2)))    * MAX(EXP(-k_elim*MAX($A81-($AB9+1),0)),0.58) ),0),IF(AND($AD9=TRUE,OR($AA9="Concerta",$AA9="OROS"),$A81&gt;=$AB9), MIN(OROS_factor*($AC9/Poids),22) / (1+EXP(-(($A81-($AB9+4.8))))) *  IF($A81&gt;($AB9+10), EXP(-k_elim*(($A81-($AB9+10)))), 1),0)))</f>
        <v>0</v>
      </c>
      <c r="M81" s="20">
        <f>IF($AA10="IR",IF(AND($AD10=TRUE,$AA10="IR",$A81&gt;=$AB10), (IR_factor*($AC10/Poids)) *  (EXP(-k_elim*($A81-$AB10)) - EXP(-3*($A81-$AB10)))  / (EXP(-k_elim*1.8)-EXP(-3*1.8)),0),IF($AA10="XR",IF(AND($AD10=TRUE,$AA10="XR",$A81&gt;=$AB10), IF($AE10="Jeun",   (XR_factor_fast*($AC10/Poids)) *    (EXP(-0.5*((($A81-($AB10+2))/0.9)^2)) +     EXP(-0.5*((($A81-($AB10+7))/1.1)^2)))    * MAX(EXP(-k_elim*MAX($A81-($AB10+1),0)),0.5),   (XR_factor_fed*($AC10/Poids)) *    (EXP(-0.5*((($A81-($AB10+2))/0.9)^2)) +     EXP(-0.5*((($A81-($AB10+6))/1.1)^2)))    * MAX(EXP(-k_elim*MAX($A81-($AB10+1),0)),0.58) ),0),IF(AND($AD10=TRUE,OR($AA10="Concerta",$AA10="OROS"),$A81&gt;=$AB10), MIN(OROS_factor*($AC10/Poids),22) / (1+EXP(-(($A81-($AB10+4.8))))) *  IF($A81&gt;($AB10+10), EXP(-k_elim*(($A81-($AB10+10)))), 1),0)))</f>
        <v>0</v>
      </c>
      <c r="N81" s="32">
        <f>IF($AA11="IR",IF(AND($AD11=TRUE,$AA11="IR",$A81&gt;=$AB11), (IR_factor*($AC11/Poids)) *  (EXP(-k_elim*($A81-$AB11)) - EXP(-3*($A81-$AB11)))  / (EXP(-k_elim*1.8)-EXP(-3*1.8)),0),IF($AA11="XR",IF(AND($AD11=TRUE,$AA11="XR",$A81&gt;=$AB11), IF($AE11="Jeun",   (XR_factor_fast*($AC11/Poids)) *    (EXP(-0.5*((($A81-($AB11+2))/0.9)^2)) +     EXP(-0.5*((($A81-($AB11+7))/1.1)^2)))    * MAX(EXP(-k_elim*MAX($A81-($AB11+1),0)),0.5),   (XR_factor_fed*($AC11/Poids)) *    (EXP(-0.5*((($A81-($AB11+2))/0.9)^2)) +     EXP(-0.5*((($A81-($AB11+6))/1.1)^2)))    * MAX(EXP(-k_elim*MAX($A81-($AB11+1),0)),0.58) ),0),IF(AND($AD11=TRUE,OR($AA11="Concerta",$AA11="OROS"),$A81&gt;=$AB11), MIN(OROS_factor*($AC11/Poids),22) / (1+EXP(-(($A81-($AB11+4.8))))) *  IF($A81&gt;($AB11+10), EXP(-k_elim*(($A81-($AB11+10)))), 1),0)))</f>
        <v>0</v>
      </c>
      <c r="O81" s="32">
        <f>IF($AA12="IR",IF(AND($AD12=TRUE,$AA12="IR",$A81&gt;=$AB12), (IR_factor*($AC12/Poids)) *  (EXP(-k_elim*($A81-$AB12)) - EXP(-3*($A81-$AB12)))  / (EXP(-k_elim*1.8)-EXP(-3*1.8)),0),IF($AA12="XR",IF(AND($AD12=TRUE,$AA12="XR",$A81&gt;=$AB12), IF($AE12="Jeun",   (XR_factor_fast*($AC12/Poids)) *    (EXP(-0.5*((($A81-($AB12+2))/0.9)^2)) +     EXP(-0.5*((($A81-($AB12+7))/1.1)^2)))    * MAX(EXP(-k_elim*MAX($A81-($AB12+1),0)),0.5),   (XR_factor_fed*($AC12/Poids)) *    (EXP(-0.5*((($A81-($AB12+2))/0.9)^2)) +     EXP(-0.5*((($A81-($AB12+6))/1.1)^2)))    * MAX(EXP(-k_elim*MAX($A81-($AB12+1),0)),0.58) ),0),IF(AND($AD12=TRUE,OR($AA12="Concerta",$AA12="OROS"),$A81&gt;=$AB12), MIN(OROS_factor*($AC12/Poids),22) / (1+EXP(-(($A81-($AB12+4.8))))) *  IF($A81&gt;($AB12+10), EXP(-k_elim*(($A81-($AB12+10)))), 1),0)))</f>
        <v>0</v>
      </c>
      <c r="P81" s="32">
        <f>IF($AA13="IR",IF(AND($AD13=TRUE,$AA13="IR",$A81&gt;=$AB13), (IR_factor*($AC13/Poids)) *  (EXP(-k_elim*($A81-$AB13)) - EXP(-3*($A81-$AB13)))  / (EXP(-k_elim*1.8)-EXP(-3*1.8)),0),IF($AA13="XR",IF(AND($AD13=TRUE,$AA13="XR",$A81&gt;=$AB13), IF($AE13="Jeun",   (XR_factor_fast*($AC13/Poids)) *    (EXP(-0.5*((($A81-($AB13+2))/0.9)^2)) +     EXP(-0.5*((($A81-($AB13+7))/1.1)^2)))    * MAX(EXP(-k_elim*MAX($A81-($AB13+1),0)),0.5),   (XR_factor_fed*($AC13/Poids)) *    (EXP(-0.5*((($A81-($AB13+2))/0.9)^2)) +     EXP(-0.5*((($A81-($AB13+6))/1.1)^2)))    * MAX(EXP(-k_elim*MAX($A81-($AB13+1),0)),0.58) ),0),IF(AND($AD13=TRUE,OR($AA13="Concerta",$AA13="OROS"),$A81&gt;=$AB13), MIN(OROS_factor*($AC13/Poids),22) / (1+EXP(-(($A81-($AB13+4.8))))) *  IF($A81&gt;($AB13+10), EXP(-k_elim*(($A81-($AB13+10)))), 1),0)))</f>
        <v>0</v>
      </c>
      <c r="AO81">
        <v>5</v>
      </c>
    </row>
    <row r="82" spans="1:45">
      <c r="A82" s="17">
        <v>9.9999999999999858</v>
      </c>
      <c r="B82" s="18">
        <f t="shared" si="3"/>
        <v>5.9846409200222421</v>
      </c>
      <c r="C82" s="20">
        <f t="shared" si="4"/>
        <v>0</v>
      </c>
      <c r="D82" s="32">
        <f t="shared" si="5"/>
        <v>0</v>
      </c>
      <c r="E82" s="18">
        <f>IF($AA2="IR",IF(AND($AD2=TRUE,$AA2="IR",$A82&gt;=$AB2), (IR_factor*($AC2/Poids)) *  (EXP(-k_elim*($A82-$AB2)) - EXP(-3*($A82-$AB2)))  / (EXP(-k_elim*1.8)-EXP(-3*1.8)),0),IF($AA2="XR",IF(AND($AD2=TRUE,$AA2="XR",$A82&gt;=$AB2), IF($AE2="Jeun",   (XR_factor_fast*($AC2/Poids)) *    (EXP(-0.5*((($A82-($AB2+2))/0.9)^2)) +     EXP(-0.5*((($A82-($AB2+7))/1.1)^2)))    * MAX(EXP(-k_elim*MAX($A82-($AB2+1),0)),0.5),   (XR_factor_fed*($AC2/Poids)) *    (EXP(-0.5*((($A82-($AB2+2))/0.9)^2)) +     EXP(-0.5*((($A82-($AB2+6))/1.1)^2)))    * MAX(EXP(-k_elim*MAX($A82-($AB2+1),0)),0.58) ),0),IF(AND($AD2=TRUE,OR($AA2="Concerta",$AA2="OROS"),$A82&gt;=$AB2), MIN(OROS_factor*($AC2/Poids),22) / (1+EXP(-(($A82-($AB2+4.8))))) *  IF($A82&gt;($AB2+10), EXP(-k_elim*(($A82-($AB2+10)))), 1),0)))</f>
        <v>5.9846409200222421</v>
      </c>
      <c r="F82" s="18">
        <f>IF($AA3="IR",IF(AND($AD3=TRUE,$AA3="IR",$A82&gt;=$AB3), (IR_factor*($AC3/Poids)) *  (EXP(-k_elim*($A82-$AB3)) - EXP(-3*($A82-$AB3)))  / (EXP(-k_elim*1.8)-EXP(-3*1.8)),0),IF($AA3="XR",IF(AND($AD3=TRUE,$AA3="XR",$A82&gt;=$AB3), IF($AE3="Jeun",   (XR_factor_fast*($AC3/Poids)) *    (EXP(-0.5*((($A82-($AB3+2))/0.9)^2)) +     EXP(-0.5*((($A82-($AB3+7))/1.1)^2)))    * MAX(EXP(-k_elim*MAX($A82-($AB3+1),0)),0.5),   (XR_factor_fed*($AC3/Poids)) *    (EXP(-0.5*((($A82-($AB3+2))/0.9)^2)) +     EXP(-0.5*((($A82-($AB3+6))/1.1)^2)))    * MAX(EXP(-k_elim*MAX($A82-($AB3+1),0)),0.58) ),0),IF(AND($AD3=TRUE,OR($AA3="Concerta",$AA3="OROS"),$A82&gt;=$AB3), MIN(OROS_factor*($AC3/Poids),22) / (1+EXP(-(($A82-($AB3+4.8))))) *  IF($A82&gt;($AB3+10), EXP(-k_elim*(($A82-($AB3+10)))), 1),0)))</f>
        <v>0</v>
      </c>
      <c r="G82" s="18">
        <f>IF($AA4="IR",IF(AND($AD4=TRUE,$AA4="IR",$A82&gt;=$AB4), (IR_factor*($AC4/Poids)) *  (EXP(-k_elim*($A82-$AB4)) - EXP(-3*($A82-$AB4)))  / (EXP(-k_elim*1.8)-EXP(-3*1.8)),0),IF($AA4="XR",IF(AND($AD4=TRUE,$AA4="XR",$A82&gt;=$AB4), IF($AE4="Jeun",   (XR_factor_fast*($AC4/Poids)) *    (EXP(-0.5*((($A82-($AB4+2))/0.9)^2)) +     EXP(-0.5*((($A82-($AB4+7))/1.1)^2)))    * MAX(EXP(-k_elim*MAX($A82-($AB4+1),0)),0.5),   (XR_factor_fed*($AC4/Poids)) *    (EXP(-0.5*((($A82-($AB4+2))/0.9)^2)) +     EXP(-0.5*((($A82-($AB4+6))/1.1)^2)))    * MAX(EXP(-k_elim*MAX($A82-($AB4+1),0)),0.58) ),0),IF(AND($AD4=TRUE,OR($AA4="Concerta",$AA4="OROS"),$A82&gt;=$AB4), MIN(OROS_factor*($AC4/Poids),22) / (1+EXP(-(($A82-($AB4+4.8))))) *  IF($A82&gt;($AB4+10), EXP(-k_elim*(($A82-($AB4+10)))), 1),0)))</f>
        <v>0</v>
      </c>
      <c r="H82" s="18">
        <f>IF($AA5="IR",IF(AND($AD5=TRUE,$AA5="IR",$A82&gt;=$AB5), (IR_factor*($AC5/Poids)) *  (EXP(-k_elim*($A82-$AB5)) - EXP(-3*($A82-$AB5)))  / (EXP(-k_elim*1.8)-EXP(-3*1.8)),0),IF($AA5="XR",IF(AND($AD5=TRUE,$AA5="XR",$A82&gt;=$AB5), IF($AE5="Jeun",   (XR_factor_fast*($AC5/Poids)) *    (EXP(-0.5*((($A82-($AB5+2))/0.9)^2)) +     EXP(-0.5*((($A82-($AB5+7))/1.1)^2)))    * MAX(EXP(-k_elim*MAX($A82-($AB5+1),0)),0.5),   (XR_factor_fed*($AC5/Poids)) *    (EXP(-0.5*((($A82-($AB5+2))/0.9)^2)) +     EXP(-0.5*((($A82-($AB5+6))/1.1)^2)))    * MAX(EXP(-k_elim*MAX($A82-($AB5+1),0)),0.58) ),0),IF(AND($AD5=TRUE,OR($AA5="Concerta",$AA5="OROS"),$A82&gt;=$AB5), MIN(OROS_factor*($AC5/Poids),22) / (1+EXP(-(($A82-($AB5+4.8))))) *  IF($A82&gt;($AB5+10), EXP(-k_elim*(($A82-($AB5+10)))), 1),0)))</f>
        <v>0</v>
      </c>
      <c r="I82" s="20">
        <f>IF($AA6="IR",IF(AND($AD6=TRUE,$AA6="IR",$A82&gt;=$AB6), (IR_factor*($AC6/Poids)) *  (EXP(-k_elim*($A82-$AB6)) - EXP(-3*($A82-$AB6)))  / (EXP(-k_elim*1.8)-EXP(-3*1.8)),0),IF($AA6="XR",IF(AND($AD6=TRUE,$AA6="XR",$A82&gt;=$AB6), IF($AE6="Jeun",   (XR_factor_fast*($AC6/Poids)) *    (EXP(-0.5*((($A82-($AB6+2))/0.9)^2)) +     EXP(-0.5*((($A82-($AB6+7))/1.1)^2)))    * MAX(EXP(-k_elim*MAX($A82-($AB6+1),0)),0.5),   (XR_factor_fed*($AC6/Poids)) *    (EXP(-0.5*((($A82-($AB6+2))/0.9)^2)) +     EXP(-0.5*((($A82-($AB6+6))/1.1)^2)))    * MAX(EXP(-k_elim*MAX($A82-($AB6+1),0)),0.58) ),0),IF(AND($AD6=TRUE,OR($AA6="Concerta",$AA6="OROS"),$A82&gt;=$AB6), MIN(OROS_factor*($AC6/Poids),22) / (1+EXP(-(($A82-($AB6+4.8))))) *  IF($A82&gt;($AB6+10), EXP(-k_elim*(($A82-($AB6+10)))), 1),0)))</f>
        <v>0</v>
      </c>
      <c r="J82" s="20">
        <f>IF($AA7="IR",IF(AND($AD7=TRUE,$AA7="IR",$A82&gt;=$AB7), (IR_factor*($AC7/Poids)) *  (EXP(-k_elim*($A82-$AB7)) - EXP(-3*($A82-$AB7)))  / (EXP(-k_elim*1.8)-EXP(-3*1.8)),0),IF($AA7="XR",IF(AND($AD7=TRUE,$AA7="XR",$A82&gt;=$AB7), IF($AE7="Jeun",   (XR_factor_fast*($AC7/Poids)) *    (EXP(-0.5*((($A82-($AB7+2))/0.9)^2)) +     EXP(-0.5*((($A82-($AB7+7))/1.1)^2)))    * MAX(EXP(-k_elim*MAX($A82-($AB7+1),0)),0.5),   (XR_factor_fed*($AC7/Poids)) *    (EXP(-0.5*((($A82-($AB7+2))/0.9)^2)) +     EXP(-0.5*((($A82-($AB7+6))/1.1)^2)))    * MAX(EXP(-k_elim*MAX($A82-($AB7+1),0)),0.58) ),0),IF(AND($AD7=TRUE,OR($AA7="Concerta",$AA7="OROS"),$A82&gt;=$AB7), MIN(OROS_factor*($AC7/Poids),22) / (1+EXP(-(($A82-($AB7+4.8))))) *  IF($A82&gt;($AB7+10), EXP(-k_elim*(($A82-($AB7+10)))), 1),0)))</f>
        <v>0</v>
      </c>
      <c r="K82" s="20">
        <f>IF($AA8="IR",IF(AND($AD8=TRUE,$AA8="IR",$A82&gt;=$AB8), (IR_factor*($AC8/Poids)) *  (EXP(-k_elim*($A82-$AB8)) - EXP(-3*($A82-$AB8)))  / (EXP(-k_elim*1.8)-EXP(-3*1.8)),0),IF($AA8="XR",IF(AND($AD8=TRUE,$AA8="XR",$A82&gt;=$AB8), IF($AE8="Jeun",   (XR_factor_fast*($AC8/Poids)) *    (EXP(-0.5*((($A82-($AB8+2))/0.9)^2)) +     EXP(-0.5*((($A82-($AB8+7))/1.1)^2)))    * MAX(EXP(-k_elim*MAX($A82-($AB8+1),0)),0.5),   (XR_factor_fed*($AC8/Poids)) *    (EXP(-0.5*((($A82-($AB8+2))/0.9)^2)) +     EXP(-0.5*((($A82-($AB8+6))/1.1)^2)))    * MAX(EXP(-k_elim*MAX($A82-($AB8+1),0)),0.58) ),0),IF(AND($AD8=TRUE,OR($AA8="Concerta",$AA8="OROS"),$A82&gt;=$AB8), MIN(OROS_factor*($AC8/Poids),22) / (1+EXP(-(($A82-($AB8+4.8))))) *  IF($A82&gt;($AB8+10), EXP(-k_elim*(($A82-($AB8+10)))), 1),0)))</f>
        <v>0</v>
      </c>
      <c r="L82" s="20">
        <f>IF($AA9="IR",IF(AND($AD9=TRUE,$AA9="IR",$A82&gt;=$AB9), (IR_factor*($AC9/Poids)) *  (EXP(-k_elim*($A82-$AB9)) - EXP(-3*($A82-$AB9)))  / (EXP(-k_elim*1.8)-EXP(-3*1.8)),0),IF($AA9="XR",IF(AND($AD9=TRUE,$AA9="XR",$A82&gt;=$AB9), IF($AE9="Jeun",   (XR_factor_fast*($AC9/Poids)) *    (EXP(-0.5*((($A82-($AB9+2))/0.9)^2)) +     EXP(-0.5*((($A82-($AB9+7))/1.1)^2)))    * MAX(EXP(-k_elim*MAX($A82-($AB9+1),0)),0.5),   (XR_factor_fed*($AC9/Poids)) *    (EXP(-0.5*((($A82-($AB9+2))/0.9)^2)) +     EXP(-0.5*((($A82-($AB9+6))/1.1)^2)))    * MAX(EXP(-k_elim*MAX($A82-($AB9+1),0)),0.58) ),0),IF(AND($AD9=TRUE,OR($AA9="Concerta",$AA9="OROS"),$A82&gt;=$AB9), MIN(OROS_factor*($AC9/Poids),22) / (1+EXP(-(($A82-($AB9+4.8))))) *  IF($A82&gt;($AB9+10), EXP(-k_elim*(($A82-($AB9+10)))), 1),0)))</f>
        <v>0</v>
      </c>
      <c r="M82" s="20">
        <f>IF($AA10="IR",IF(AND($AD10=TRUE,$AA10="IR",$A82&gt;=$AB10), (IR_factor*($AC10/Poids)) *  (EXP(-k_elim*($A82-$AB10)) - EXP(-3*($A82-$AB10)))  / (EXP(-k_elim*1.8)-EXP(-3*1.8)),0),IF($AA10="XR",IF(AND($AD10=TRUE,$AA10="XR",$A82&gt;=$AB10), IF($AE10="Jeun",   (XR_factor_fast*($AC10/Poids)) *    (EXP(-0.5*((($A82-($AB10+2))/0.9)^2)) +     EXP(-0.5*((($A82-($AB10+7))/1.1)^2)))    * MAX(EXP(-k_elim*MAX($A82-($AB10+1),0)),0.5),   (XR_factor_fed*($AC10/Poids)) *    (EXP(-0.5*((($A82-($AB10+2))/0.9)^2)) +     EXP(-0.5*((($A82-($AB10+6))/1.1)^2)))    * MAX(EXP(-k_elim*MAX($A82-($AB10+1),0)),0.58) ),0),IF(AND($AD10=TRUE,OR($AA10="Concerta",$AA10="OROS"),$A82&gt;=$AB10), MIN(OROS_factor*($AC10/Poids),22) / (1+EXP(-(($A82-($AB10+4.8))))) *  IF($A82&gt;($AB10+10), EXP(-k_elim*(($A82-($AB10+10)))), 1),0)))</f>
        <v>0</v>
      </c>
      <c r="N82" s="32">
        <f>IF($AA11="IR",IF(AND($AD11=TRUE,$AA11="IR",$A82&gt;=$AB11), (IR_factor*($AC11/Poids)) *  (EXP(-k_elim*($A82-$AB11)) - EXP(-3*($A82-$AB11)))  / (EXP(-k_elim*1.8)-EXP(-3*1.8)),0),IF($AA11="XR",IF(AND($AD11=TRUE,$AA11="XR",$A82&gt;=$AB11), IF($AE11="Jeun",   (XR_factor_fast*($AC11/Poids)) *    (EXP(-0.5*((($A82-($AB11+2))/0.9)^2)) +     EXP(-0.5*((($A82-($AB11+7))/1.1)^2)))    * MAX(EXP(-k_elim*MAX($A82-($AB11+1),0)),0.5),   (XR_factor_fed*($AC11/Poids)) *    (EXP(-0.5*((($A82-($AB11+2))/0.9)^2)) +     EXP(-0.5*((($A82-($AB11+6))/1.1)^2)))    * MAX(EXP(-k_elim*MAX($A82-($AB11+1),0)),0.58) ),0),IF(AND($AD11=TRUE,OR($AA11="Concerta",$AA11="OROS"),$A82&gt;=$AB11), MIN(OROS_factor*($AC11/Poids),22) / (1+EXP(-(($A82-($AB11+4.8))))) *  IF($A82&gt;($AB11+10), EXP(-k_elim*(($A82-($AB11+10)))), 1),0)))</f>
        <v>0</v>
      </c>
      <c r="O82" s="32">
        <f>IF($AA12="IR",IF(AND($AD12=TRUE,$AA12="IR",$A82&gt;=$AB12), (IR_factor*($AC12/Poids)) *  (EXP(-k_elim*($A82-$AB12)) - EXP(-3*($A82-$AB12)))  / (EXP(-k_elim*1.8)-EXP(-3*1.8)),0),IF($AA12="XR",IF(AND($AD12=TRUE,$AA12="XR",$A82&gt;=$AB12), IF($AE12="Jeun",   (XR_factor_fast*($AC12/Poids)) *    (EXP(-0.5*((($A82-($AB12+2))/0.9)^2)) +     EXP(-0.5*((($A82-($AB12+7))/1.1)^2)))    * MAX(EXP(-k_elim*MAX($A82-($AB12+1),0)),0.5),   (XR_factor_fed*($AC12/Poids)) *    (EXP(-0.5*((($A82-($AB12+2))/0.9)^2)) +     EXP(-0.5*((($A82-($AB12+6))/1.1)^2)))    * MAX(EXP(-k_elim*MAX($A82-($AB12+1),0)),0.58) ),0),IF(AND($AD12=TRUE,OR($AA12="Concerta",$AA12="OROS"),$A82&gt;=$AB12), MIN(OROS_factor*($AC12/Poids),22) / (1+EXP(-(($A82-($AB12+4.8))))) *  IF($A82&gt;($AB12+10), EXP(-k_elim*(($A82-($AB12+10)))), 1),0)))</f>
        <v>0</v>
      </c>
      <c r="P82" s="32">
        <f>IF($AA13="IR",IF(AND($AD13=TRUE,$AA13="IR",$A82&gt;=$AB13), (IR_factor*($AC13/Poids)) *  (EXP(-k_elim*($A82-$AB13)) - EXP(-3*($A82-$AB13)))  / (EXP(-k_elim*1.8)-EXP(-3*1.8)),0),IF($AA13="XR",IF(AND($AD13=TRUE,$AA13="XR",$A82&gt;=$AB13), IF($AE13="Jeun",   (XR_factor_fast*($AC13/Poids)) *    (EXP(-0.5*((($A82-($AB13+2))/0.9)^2)) +     EXP(-0.5*((($A82-($AB13+7))/1.1)^2)))    * MAX(EXP(-k_elim*MAX($A82-($AB13+1),0)),0.5),   (XR_factor_fed*($AC13/Poids)) *    (EXP(-0.5*((($A82-($AB13+2))/0.9)^2)) +     EXP(-0.5*((($A82-($AB13+6))/1.1)^2)))    * MAX(EXP(-k_elim*MAX($A82-($AB13+1),0)),0.58) ),0),IF(AND($AD13=TRUE,OR($AA13="Concerta",$AA13="OROS"),$A82&gt;=$AB13), MIN(OROS_factor*($AC13/Poids),22) / (1+EXP(-(($A82-($AB13+4.8))))) *  IF($A82&gt;($AB13+10), EXP(-k_elim*(($A82-($AB13+10)))), 1),0)))</f>
        <v>0</v>
      </c>
      <c r="AO82">
        <v>5</v>
      </c>
      <c r="AS82">
        <v>35</v>
      </c>
    </row>
    <row r="83" spans="1:45">
      <c r="A83" s="17">
        <v>10.04999999999999</v>
      </c>
      <c r="B83" s="18">
        <f t="shared" si="3"/>
        <v>5.9112189679816574</v>
      </c>
      <c r="C83" s="20">
        <f t="shared" si="4"/>
        <v>0</v>
      </c>
      <c r="D83" s="32">
        <f t="shared" si="5"/>
        <v>0</v>
      </c>
      <c r="E83" s="18">
        <f>IF($AA2="IR",IF(AND($AD2=TRUE,$AA2="IR",$A83&gt;=$AB2), (IR_factor*($AC2/Poids)) *  (EXP(-k_elim*($A83-$AB2)) - EXP(-3*($A83-$AB2)))  / (EXP(-k_elim*1.8)-EXP(-3*1.8)),0),IF($AA2="XR",IF(AND($AD2=TRUE,$AA2="XR",$A83&gt;=$AB2), IF($AE2="Jeun",   (XR_factor_fast*($AC2/Poids)) *    (EXP(-0.5*((($A83-($AB2+2))/0.9)^2)) +     EXP(-0.5*((($A83-($AB2+7))/1.1)^2)))    * MAX(EXP(-k_elim*MAX($A83-($AB2+1),0)),0.5),   (XR_factor_fed*($AC2/Poids)) *    (EXP(-0.5*((($A83-($AB2+2))/0.9)^2)) +     EXP(-0.5*((($A83-($AB2+6))/1.1)^2)))    * MAX(EXP(-k_elim*MAX($A83-($AB2+1),0)),0.58) ),0),IF(AND($AD2=TRUE,OR($AA2="Concerta",$AA2="OROS"),$A83&gt;=$AB2), MIN(OROS_factor*($AC2/Poids),22) / (1+EXP(-(($A83-($AB2+4.8))))) *  IF($A83&gt;($AB2+10), EXP(-k_elim*(($A83-($AB2+10)))), 1),0)))</f>
        <v>5.9112189679816574</v>
      </c>
      <c r="F83" s="18">
        <f>IF($AA3="IR",IF(AND($AD3=TRUE,$AA3="IR",$A83&gt;=$AB3), (IR_factor*($AC3/Poids)) *  (EXP(-k_elim*($A83-$AB3)) - EXP(-3*($A83-$AB3)))  / (EXP(-k_elim*1.8)-EXP(-3*1.8)),0),IF($AA3="XR",IF(AND($AD3=TRUE,$AA3="XR",$A83&gt;=$AB3), IF($AE3="Jeun",   (XR_factor_fast*($AC3/Poids)) *    (EXP(-0.5*((($A83-($AB3+2))/0.9)^2)) +     EXP(-0.5*((($A83-($AB3+7))/1.1)^2)))    * MAX(EXP(-k_elim*MAX($A83-($AB3+1),0)),0.5),   (XR_factor_fed*($AC3/Poids)) *    (EXP(-0.5*((($A83-($AB3+2))/0.9)^2)) +     EXP(-0.5*((($A83-($AB3+6))/1.1)^2)))    * MAX(EXP(-k_elim*MAX($A83-($AB3+1),0)),0.58) ),0),IF(AND($AD3=TRUE,OR($AA3="Concerta",$AA3="OROS"),$A83&gt;=$AB3), MIN(OROS_factor*($AC3/Poids),22) / (1+EXP(-(($A83-($AB3+4.8))))) *  IF($A83&gt;($AB3+10), EXP(-k_elim*(($A83-($AB3+10)))), 1),0)))</f>
        <v>0</v>
      </c>
      <c r="G83" s="18">
        <f>IF($AA4="IR",IF(AND($AD4=TRUE,$AA4="IR",$A83&gt;=$AB4), (IR_factor*($AC4/Poids)) *  (EXP(-k_elim*($A83-$AB4)) - EXP(-3*($A83-$AB4)))  / (EXP(-k_elim*1.8)-EXP(-3*1.8)),0),IF($AA4="XR",IF(AND($AD4=TRUE,$AA4="XR",$A83&gt;=$AB4), IF($AE4="Jeun",   (XR_factor_fast*($AC4/Poids)) *    (EXP(-0.5*((($A83-($AB4+2))/0.9)^2)) +     EXP(-0.5*((($A83-($AB4+7))/1.1)^2)))    * MAX(EXP(-k_elim*MAX($A83-($AB4+1),0)),0.5),   (XR_factor_fed*($AC4/Poids)) *    (EXP(-0.5*((($A83-($AB4+2))/0.9)^2)) +     EXP(-0.5*((($A83-($AB4+6))/1.1)^2)))    * MAX(EXP(-k_elim*MAX($A83-($AB4+1),0)),0.58) ),0),IF(AND($AD4=TRUE,OR($AA4="Concerta",$AA4="OROS"),$A83&gt;=$AB4), MIN(OROS_factor*($AC4/Poids),22) / (1+EXP(-(($A83-($AB4+4.8))))) *  IF($A83&gt;($AB4+10), EXP(-k_elim*(($A83-($AB4+10)))), 1),0)))</f>
        <v>0</v>
      </c>
      <c r="H83" s="18">
        <f>IF($AA5="IR",IF(AND($AD5=TRUE,$AA5="IR",$A83&gt;=$AB5), (IR_factor*($AC5/Poids)) *  (EXP(-k_elim*($A83-$AB5)) - EXP(-3*($A83-$AB5)))  / (EXP(-k_elim*1.8)-EXP(-3*1.8)),0),IF($AA5="XR",IF(AND($AD5=TRUE,$AA5="XR",$A83&gt;=$AB5), IF($AE5="Jeun",   (XR_factor_fast*($AC5/Poids)) *    (EXP(-0.5*((($A83-($AB5+2))/0.9)^2)) +     EXP(-0.5*((($A83-($AB5+7))/1.1)^2)))    * MAX(EXP(-k_elim*MAX($A83-($AB5+1),0)),0.5),   (XR_factor_fed*($AC5/Poids)) *    (EXP(-0.5*((($A83-($AB5+2))/0.9)^2)) +     EXP(-0.5*((($A83-($AB5+6))/1.1)^2)))    * MAX(EXP(-k_elim*MAX($A83-($AB5+1),0)),0.58) ),0),IF(AND($AD5=TRUE,OR($AA5="Concerta",$AA5="OROS"),$A83&gt;=$AB5), MIN(OROS_factor*($AC5/Poids),22) / (1+EXP(-(($A83-($AB5+4.8))))) *  IF($A83&gt;($AB5+10), EXP(-k_elim*(($A83-($AB5+10)))), 1),0)))</f>
        <v>0</v>
      </c>
      <c r="I83" s="20">
        <f>IF($AA6="IR",IF(AND($AD6=TRUE,$AA6="IR",$A83&gt;=$AB6), (IR_factor*($AC6/Poids)) *  (EXP(-k_elim*($A83-$AB6)) - EXP(-3*($A83-$AB6)))  / (EXP(-k_elim*1.8)-EXP(-3*1.8)),0),IF($AA6="XR",IF(AND($AD6=TRUE,$AA6="XR",$A83&gt;=$AB6), IF($AE6="Jeun",   (XR_factor_fast*($AC6/Poids)) *    (EXP(-0.5*((($A83-($AB6+2))/0.9)^2)) +     EXP(-0.5*((($A83-($AB6+7))/1.1)^2)))    * MAX(EXP(-k_elim*MAX($A83-($AB6+1),0)),0.5),   (XR_factor_fed*($AC6/Poids)) *    (EXP(-0.5*((($A83-($AB6+2))/0.9)^2)) +     EXP(-0.5*((($A83-($AB6+6))/1.1)^2)))    * MAX(EXP(-k_elim*MAX($A83-($AB6+1),0)),0.58) ),0),IF(AND($AD6=TRUE,OR($AA6="Concerta",$AA6="OROS"),$A83&gt;=$AB6), MIN(OROS_factor*($AC6/Poids),22) / (1+EXP(-(($A83-($AB6+4.8))))) *  IF($A83&gt;($AB6+10), EXP(-k_elim*(($A83-($AB6+10)))), 1),0)))</f>
        <v>0</v>
      </c>
      <c r="J83" s="20">
        <f>IF($AA7="IR",IF(AND($AD7=TRUE,$AA7="IR",$A83&gt;=$AB7), (IR_factor*($AC7/Poids)) *  (EXP(-k_elim*($A83-$AB7)) - EXP(-3*($A83-$AB7)))  / (EXP(-k_elim*1.8)-EXP(-3*1.8)),0),IF($AA7="XR",IF(AND($AD7=TRUE,$AA7="XR",$A83&gt;=$AB7), IF($AE7="Jeun",   (XR_factor_fast*($AC7/Poids)) *    (EXP(-0.5*((($A83-($AB7+2))/0.9)^2)) +     EXP(-0.5*((($A83-($AB7+7))/1.1)^2)))    * MAX(EXP(-k_elim*MAX($A83-($AB7+1),0)),0.5),   (XR_factor_fed*($AC7/Poids)) *    (EXP(-0.5*((($A83-($AB7+2))/0.9)^2)) +     EXP(-0.5*((($A83-($AB7+6))/1.1)^2)))    * MAX(EXP(-k_elim*MAX($A83-($AB7+1),0)),0.58) ),0),IF(AND($AD7=TRUE,OR($AA7="Concerta",$AA7="OROS"),$A83&gt;=$AB7), MIN(OROS_factor*($AC7/Poids),22) / (1+EXP(-(($A83-($AB7+4.8))))) *  IF($A83&gt;($AB7+10), EXP(-k_elim*(($A83-($AB7+10)))), 1),0)))</f>
        <v>0</v>
      </c>
      <c r="K83" s="20">
        <f>IF($AA8="IR",IF(AND($AD8=TRUE,$AA8="IR",$A83&gt;=$AB8), (IR_factor*($AC8/Poids)) *  (EXP(-k_elim*($A83-$AB8)) - EXP(-3*($A83-$AB8)))  / (EXP(-k_elim*1.8)-EXP(-3*1.8)),0),IF($AA8="XR",IF(AND($AD8=TRUE,$AA8="XR",$A83&gt;=$AB8), IF($AE8="Jeun",   (XR_factor_fast*($AC8/Poids)) *    (EXP(-0.5*((($A83-($AB8+2))/0.9)^2)) +     EXP(-0.5*((($A83-($AB8+7))/1.1)^2)))    * MAX(EXP(-k_elim*MAX($A83-($AB8+1),0)),0.5),   (XR_factor_fed*($AC8/Poids)) *    (EXP(-0.5*((($A83-($AB8+2))/0.9)^2)) +     EXP(-0.5*((($A83-($AB8+6))/1.1)^2)))    * MAX(EXP(-k_elim*MAX($A83-($AB8+1),0)),0.58) ),0),IF(AND($AD8=TRUE,OR($AA8="Concerta",$AA8="OROS"),$A83&gt;=$AB8), MIN(OROS_factor*($AC8/Poids),22) / (1+EXP(-(($A83-($AB8+4.8))))) *  IF($A83&gt;($AB8+10), EXP(-k_elim*(($A83-($AB8+10)))), 1),0)))</f>
        <v>0</v>
      </c>
      <c r="L83" s="20">
        <f>IF($AA9="IR",IF(AND($AD9=TRUE,$AA9="IR",$A83&gt;=$AB9), (IR_factor*($AC9/Poids)) *  (EXP(-k_elim*($A83-$AB9)) - EXP(-3*($A83-$AB9)))  / (EXP(-k_elim*1.8)-EXP(-3*1.8)),0),IF($AA9="XR",IF(AND($AD9=TRUE,$AA9="XR",$A83&gt;=$AB9), IF($AE9="Jeun",   (XR_factor_fast*($AC9/Poids)) *    (EXP(-0.5*((($A83-($AB9+2))/0.9)^2)) +     EXP(-0.5*((($A83-($AB9+7))/1.1)^2)))    * MAX(EXP(-k_elim*MAX($A83-($AB9+1),0)),0.5),   (XR_factor_fed*($AC9/Poids)) *    (EXP(-0.5*((($A83-($AB9+2))/0.9)^2)) +     EXP(-0.5*((($A83-($AB9+6))/1.1)^2)))    * MAX(EXP(-k_elim*MAX($A83-($AB9+1),0)),0.58) ),0),IF(AND($AD9=TRUE,OR($AA9="Concerta",$AA9="OROS"),$A83&gt;=$AB9), MIN(OROS_factor*($AC9/Poids),22) / (1+EXP(-(($A83-($AB9+4.8))))) *  IF($A83&gt;($AB9+10), EXP(-k_elim*(($A83-($AB9+10)))), 1),0)))</f>
        <v>0</v>
      </c>
      <c r="M83" s="20">
        <f>IF($AA10="IR",IF(AND($AD10=TRUE,$AA10="IR",$A83&gt;=$AB10), (IR_factor*($AC10/Poids)) *  (EXP(-k_elim*($A83-$AB10)) - EXP(-3*($A83-$AB10)))  / (EXP(-k_elim*1.8)-EXP(-3*1.8)),0),IF($AA10="XR",IF(AND($AD10=TRUE,$AA10="XR",$A83&gt;=$AB10), IF($AE10="Jeun",   (XR_factor_fast*($AC10/Poids)) *    (EXP(-0.5*((($A83-($AB10+2))/0.9)^2)) +     EXP(-0.5*((($A83-($AB10+7))/1.1)^2)))    * MAX(EXP(-k_elim*MAX($A83-($AB10+1),0)),0.5),   (XR_factor_fed*($AC10/Poids)) *    (EXP(-0.5*((($A83-($AB10+2))/0.9)^2)) +     EXP(-0.5*((($A83-($AB10+6))/1.1)^2)))    * MAX(EXP(-k_elim*MAX($A83-($AB10+1),0)),0.58) ),0),IF(AND($AD10=TRUE,OR($AA10="Concerta",$AA10="OROS"),$A83&gt;=$AB10), MIN(OROS_factor*($AC10/Poids),22) / (1+EXP(-(($A83-($AB10+4.8))))) *  IF($A83&gt;($AB10+10), EXP(-k_elim*(($A83-($AB10+10)))), 1),0)))</f>
        <v>0</v>
      </c>
      <c r="N83" s="32">
        <f>IF($AA11="IR",IF(AND($AD11=TRUE,$AA11="IR",$A83&gt;=$AB11), (IR_factor*($AC11/Poids)) *  (EXP(-k_elim*($A83-$AB11)) - EXP(-3*($A83-$AB11)))  / (EXP(-k_elim*1.8)-EXP(-3*1.8)),0),IF($AA11="XR",IF(AND($AD11=TRUE,$AA11="XR",$A83&gt;=$AB11), IF($AE11="Jeun",   (XR_factor_fast*($AC11/Poids)) *    (EXP(-0.5*((($A83-($AB11+2))/0.9)^2)) +     EXP(-0.5*((($A83-($AB11+7))/1.1)^2)))    * MAX(EXP(-k_elim*MAX($A83-($AB11+1),0)),0.5),   (XR_factor_fed*($AC11/Poids)) *    (EXP(-0.5*((($A83-($AB11+2))/0.9)^2)) +     EXP(-0.5*((($A83-($AB11+6))/1.1)^2)))    * MAX(EXP(-k_elim*MAX($A83-($AB11+1),0)),0.58) ),0),IF(AND($AD11=TRUE,OR($AA11="Concerta",$AA11="OROS"),$A83&gt;=$AB11), MIN(OROS_factor*($AC11/Poids),22) / (1+EXP(-(($A83-($AB11+4.8))))) *  IF($A83&gt;($AB11+10), EXP(-k_elim*(($A83-($AB11+10)))), 1),0)))</f>
        <v>0</v>
      </c>
      <c r="O83" s="32">
        <f>IF($AA12="IR",IF(AND($AD12=TRUE,$AA12="IR",$A83&gt;=$AB12), (IR_factor*($AC12/Poids)) *  (EXP(-k_elim*($A83-$AB12)) - EXP(-3*($A83-$AB12)))  / (EXP(-k_elim*1.8)-EXP(-3*1.8)),0),IF($AA12="XR",IF(AND($AD12=TRUE,$AA12="XR",$A83&gt;=$AB12), IF($AE12="Jeun",   (XR_factor_fast*($AC12/Poids)) *    (EXP(-0.5*((($A83-($AB12+2))/0.9)^2)) +     EXP(-0.5*((($A83-($AB12+7))/1.1)^2)))    * MAX(EXP(-k_elim*MAX($A83-($AB12+1),0)),0.5),   (XR_factor_fed*($AC12/Poids)) *    (EXP(-0.5*((($A83-($AB12+2))/0.9)^2)) +     EXP(-0.5*((($A83-($AB12+6))/1.1)^2)))    * MAX(EXP(-k_elim*MAX($A83-($AB12+1),0)),0.58) ),0),IF(AND($AD12=TRUE,OR($AA12="Concerta",$AA12="OROS"),$A83&gt;=$AB12), MIN(OROS_factor*($AC12/Poids),22) / (1+EXP(-(($A83-($AB12+4.8))))) *  IF($A83&gt;($AB12+10), EXP(-k_elim*(($A83-($AB12+10)))), 1),0)))</f>
        <v>0</v>
      </c>
      <c r="P83" s="32">
        <f>IF($AA13="IR",IF(AND($AD13=TRUE,$AA13="IR",$A83&gt;=$AB13), (IR_factor*($AC13/Poids)) *  (EXP(-k_elim*($A83-$AB13)) - EXP(-3*($A83-$AB13)))  / (EXP(-k_elim*1.8)-EXP(-3*1.8)),0),IF($AA13="XR",IF(AND($AD13=TRUE,$AA13="XR",$A83&gt;=$AB13), IF($AE13="Jeun",   (XR_factor_fast*($AC13/Poids)) *    (EXP(-0.5*((($A83-($AB13+2))/0.9)^2)) +     EXP(-0.5*((($A83-($AB13+7))/1.1)^2)))    * MAX(EXP(-k_elim*MAX($A83-($AB13+1),0)),0.5),   (XR_factor_fed*($AC13/Poids)) *    (EXP(-0.5*((($A83-($AB13+2))/0.9)^2)) +     EXP(-0.5*((($A83-($AB13+6))/1.1)^2)))    * MAX(EXP(-k_elim*MAX($A83-($AB13+1),0)),0.58) ),0),IF(AND($AD13=TRUE,OR($AA13="Concerta",$AA13="OROS"),$A83&gt;=$AB13), MIN(OROS_factor*($AC13/Poids),22) / (1+EXP(-(($A83-($AB13+4.8))))) *  IF($A83&gt;($AB13+10), EXP(-k_elim*(($A83-($AB13+10)))), 1),0)))</f>
        <v>0</v>
      </c>
      <c r="AO83">
        <v>5</v>
      </c>
      <c r="AS83">
        <v>35</v>
      </c>
    </row>
    <row r="84" spans="1:45">
      <c r="A84" s="17">
        <v>10.099999999999991</v>
      </c>
      <c r="B84" s="18">
        <f t="shared" si="3"/>
        <v>5.8386727424659677</v>
      </c>
      <c r="C84" s="20">
        <f t="shared" si="4"/>
        <v>0</v>
      </c>
      <c r="D84" s="32">
        <f t="shared" si="5"/>
        <v>0</v>
      </c>
      <c r="E84" s="18">
        <f>IF($AA2="IR",IF(AND($AD2=TRUE,$AA2="IR",$A84&gt;=$AB2), (IR_factor*($AC2/Poids)) *  (EXP(-k_elim*($A84-$AB2)) - EXP(-3*($A84-$AB2)))  / (EXP(-k_elim*1.8)-EXP(-3*1.8)),0),IF($AA2="XR",IF(AND($AD2=TRUE,$AA2="XR",$A84&gt;=$AB2), IF($AE2="Jeun",   (XR_factor_fast*($AC2/Poids)) *    (EXP(-0.5*((($A84-($AB2+2))/0.9)^2)) +     EXP(-0.5*((($A84-($AB2+7))/1.1)^2)))    * MAX(EXP(-k_elim*MAX($A84-($AB2+1),0)),0.5),   (XR_factor_fed*($AC2/Poids)) *    (EXP(-0.5*((($A84-($AB2+2))/0.9)^2)) +     EXP(-0.5*((($A84-($AB2+6))/1.1)^2)))    * MAX(EXP(-k_elim*MAX($A84-($AB2+1),0)),0.58) ),0),IF(AND($AD2=TRUE,OR($AA2="Concerta",$AA2="OROS"),$A84&gt;=$AB2), MIN(OROS_factor*($AC2/Poids),22) / (1+EXP(-(($A84-($AB2+4.8))))) *  IF($A84&gt;($AB2+10), EXP(-k_elim*(($A84-($AB2+10)))), 1),0)))</f>
        <v>5.8386727424659677</v>
      </c>
      <c r="F84" s="18">
        <f>IF($AA3="IR",IF(AND($AD3=TRUE,$AA3="IR",$A84&gt;=$AB3), (IR_factor*($AC3/Poids)) *  (EXP(-k_elim*($A84-$AB3)) - EXP(-3*($A84-$AB3)))  / (EXP(-k_elim*1.8)-EXP(-3*1.8)),0),IF($AA3="XR",IF(AND($AD3=TRUE,$AA3="XR",$A84&gt;=$AB3), IF($AE3="Jeun",   (XR_factor_fast*($AC3/Poids)) *    (EXP(-0.5*((($A84-($AB3+2))/0.9)^2)) +     EXP(-0.5*((($A84-($AB3+7))/1.1)^2)))    * MAX(EXP(-k_elim*MAX($A84-($AB3+1),0)),0.5),   (XR_factor_fed*($AC3/Poids)) *    (EXP(-0.5*((($A84-($AB3+2))/0.9)^2)) +     EXP(-0.5*((($A84-($AB3+6))/1.1)^2)))    * MAX(EXP(-k_elim*MAX($A84-($AB3+1),0)),0.58) ),0),IF(AND($AD3=TRUE,OR($AA3="Concerta",$AA3="OROS"),$A84&gt;=$AB3), MIN(OROS_factor*($AC3/Poids),22) / (1+EXP(-(($A84-($AB3+4.8))))) *  IF($A84&gt;($AB3+10), EXP(-k_elim*(($A84-($AB3+10)))), 1),0)))</f>
        <v>0</v>
      </c>
      <c r="G84" s="18">
        <f>IF($AA4="IR",IF(AND($AD4=TRUE,$AA4="IR",$A84&gt;=$AB4), (IR_factor*($AC4/Poids)) *  (EXP(-k_elim*($A84-$AB4)) - EXP(-3*($A84-$AB4)))  / (EXP(-k_elim*1.8)-EXP(-3*1.8)),0),IF($AA4="XR",IF(AND($AD4=TRUE,$AA4="XR",$A84&gt;=$AB4), IF($AE4="Jeun",   (XR_factor_fast*($AC4/Poids)) *    (EXP(-0.5*((($A84-($AB4+2))/0.9)^2)) +     EXP(-0.5*((($A84-($AB4+7))/1.1)^2)))    * MAX(EXP(-k_elim*MAX($A84-($AB4+1),0)),0.5),   (XR_factor_fed*($AC4/Poids)) *    (EXP(-0.5*((($A84-($AB4+2))/0.9)^2)) +     EXP(-0.5*((($A84-($AB4+6))/1.1)^2)))    * MAX(EXP(-k_elim*MAX($A84-($AB4+1),0)),0.58) ),0),IF(AND($AD4=TRUE,OR($AA4="Concerta",$AA4="OROS"),$A84&gt;=$AB4), MIN(OROS_factor*($AC4/Poids),22) / (1+EXP(-(($A84-($AB4+4.8))))) *  IF($A84&gt;($AB4+10), EXP(-k_elim*(($A84-($AB4+10)))), 1),0)))</f>
        <v>0</v>
      </c>
      <c r="H84" s="18">
        <f>IF($AA5="IR",IF(AND($AD5=TRUE,$AA5="IR",$A84&gt;=$AB5), (IR_factor*($AC5/Poids)) *  (EXP(-k_elim*($A84-$AB5)) - EXP(-3*($A84-$AB5)))  / (EXP(-k_elim*1.8)-EXP(-3*1.8)),0),IF($AA5="XR",IF(AND($AD5=TRUE,$AA5="XR",$A84&gt;=$AB5), IF($AE5="Jeun",   (XR_factor_fast*($AC5/Poids)) *    (EXP(-0.5*((($A84-($AB5+2))/0.9)^2)) +     EXP(-0.5*((($A84-($AB5+7))/1.1)^2)))    * MAX(EXP(-k_elim*MAX($A84-($AB5+1),0)),0.5),   (XR_factor_fed*($AC5/Poids)) *    (EXP(-0.5*((($A84-($AB5+2))/0.9)^2)) +     EXP(-0.5*((($A84-($AB5+6))/1.1)^2)))    * MAX(EXP(-k_elim*MAX($A84-($AB5+1),0)),0.58) ),0),IF(AND($AD5=TRUE,OR($AA5="Concerta",$AA5="OROS"),$A84&gt;=$AB5), MIN(OROS_factor*($AC5/Poids),22) / (1+EXP(-(($A84-($AB5+4.8))))) *  IF($A84&gt;($AB5+10), EXP(-k_elim*(($A84-($AB5+10)))), 1),0)))</f>
        <v>0</v>
      </c>
      <c r="I84" s="20">
        <f>IF($AA6="IR",IF(AND($AD6=TRUE,$AA6="IR",$A84&gt;=$AB6), (IR_factor*($AC6/Poids)) *  (EXP(-k_elim*($A84-$AB6)) - EXP(-3*($A84-$AB6)))  / (EXP(-k_elim*1.8)-EXP(-3*1.8)),0),IF($AA6="XR",IF(AND($AD6=TRUE,$AA6="XR",$A84&gt;=$AB6), IF($AE6="Jeun",   (XR_factor_fast*($AC6/Poids)) *    (EXP(-0.5*((($A84-($AB6+2))/0.9)^2)) +     EXP(-0.5*((($A84-($AB6+7))/1.1)^2)))    * MAX(EXP(-k_elim*MAX($A84-($AB6+1),0)),0.5),   (XR_factor_fed*($AC6/Poids)) *    (EXP(-0.5*((($A84-($AB6+2))/0.9)^2)) +     EXP(-0.5*((($A84-($AB6+6))/1.1)^2)))    * MAX(EXP(-k_elim*MAX($A84-($AB6+1),0)),0.58) ),0),IF(AND($AD6=TRUE,OR($AA6="Concerta",$AA6="OROS"),$A84&gt;=$AB6), MIN(OROS_factor*($AC6/Poids),22) / (1+EXP(-(($A84-($AB6+4.8))))) *  IF($A84&gt;($AB6+10), EXP(-k_elim*(($A84-($AB6+10)))), 1),0)))</f>
        <v>0</v>
      </c>
      <c r="J84" s="20">
        <f>IF($AA7="IR",IF(AND($AD7=TRUE,$AA7="IR",$A84&gt;=$AB7), (IR_factor*($AC7/Poids)) *  (EXP(-k_elim*($A84-$AB7)) - EXP(-3*($A84-$AB7)))  / (EXP(-k_elim*1.8)-EXP(-3*1.8)),0),IF($AA7="XR",IF(AND($AD7=TRUE,$AA7="XR",$A84&gt;=$AB7), IF($AE7="Jeun",   (XR_factor_fast*($AC7/Poids)) *    (EXP(-0.5*((($A84-($AB7+2))/0.9)^2)) +     EXP(-0.5*((($A84-($AB7+7))/1.1)^2)))    * MAX(EXP(-k_elim*MAX($A84-($AB7+1),0)),0.5),   (XR_factor_fed*($AC7/Poids)) *    (EXP(-0.5*((($A84-($AB7+2))/0.9)^2)) +     EXP(-0.5*((($A84-($AB7+6))/1.1)^2)))    * MAX(EXP(-k_elim*MAX($A84-($AB7+1),0)),0.58) ),0),IF(AND($AD7=TRUE,OR($AA7="Concerta",$AA7="OROS"),$A84&gt;=$AB7), MIN(OROS_factor*($AC7/Poids),22) / (1+EXP(-(($A84-($AB7+4.8))))) *  IF($A84&gt;($AB7+10), EXP(-k_elim*(($A84-($AB7+10)))), 1),0)))</f>
        <v>0</v>
      </c>
      <c r="K84" s="20">
        <f>IF($AA8="IR",IF(AND($AD8=TRUE,$AA8="IR",$A84&gt;=$AB8), (IR_factor*($AC8/Poids)) *  (EXP(-k_elim*($A84-$AB8)) - EXP(-3*($A84-$AB8)))  / (EXP(-k_elim*1.8)-EXP(-3*1.8)),0),IF($AA8="XR",IF(AND($AD8=TRUE,$AA8="XR",$A84&gt;=$AB8), IF($AE8="Jeun",   (XR_factor_fast*($AC8/Poids)) *    (EXP(-0.5*((($A84-($AB8+2))/0.9)^2)) +     EXP(-0.5*((($A84-($AB8+7))/1.1)^2)))    * MAX(EXP(-k_elim*MAX($A84-($AB8+1),0)),0.5),   (XR_factor_fed*($AC8/Poids)) *    (EXP(-0.5*((($A84-($AB8+2))/0.9)^2)) +     EXP(-0.5*((($A84-($AB8+6))/1.1)^2)))    * MAX(EXP(-k_elim*MAX($A84-($AB8+1),0)),0.58) ),0),IF(AND($AD8=TRUE,OR($AA8="Concerta",$AA8="OROS"),$A84&gt;=$AB8), MIN(OROS_factor*($AC8/Poids),22) / (1+EXP(-(($A84-($AB8+4.8))))) *  IF($A84&gt;($AB8+10), EXP(-k_elim*(($A84-($AB8+10)))), 1),0)))</f>
        <v>0</v>
      </c>
      <c r="L84" s="20">
        <f>IF($AA9="IR",IF(AND($AD9=TRUE,$AA9="IR",$A84&gt;=$AB9), (IR_factor*($AC9/Poids)) *  (EXP(-k_elim*($A84-$AB9)) - EXP(-3*($A84-$AB9)))  / (EXP(-k_elim*1.8)-EXP(-3*1.8)),0),IF($AA9="XR",IF(AND($AD9=TRUE,$AA9="XR",$A84&gt;=$AB9), IF($AE9="Jeun",   (XR_factor_fast*($AC9/Poids)) *    (EXP(-0.5*((($A84-($AB9+2))/0.9)^2)) +     EXP(-0.5*((($A84-($AB9+7))/1.1)^2)))    * MAX(EXP(-k_elim*MAX($A84-($AB9+1),0)),0.5),   (XR_factor_fed*($AC9/Poids)) *    (EXP(-0.5*((($A84-($AB9+2))/0.9)^2)) +     EXP(-0.5*((($A84-($AB9+6))/1.1)^2)))    * MAX(EXP(-k_elim*MAX($A84-($AB9+1),0)),0.58) ),0),IF(AND($AD9=TRUE,OR($AA9="Concerta",$AA9="OROS"),$A84&gt;=$AB9), MIN(OROS_factor*($AC9/Poids),22) / (1+EXP(-(($A84-($AB9+4.8))))) *  IF($A84&gt;($AB9+10), EXP(-k_elim*(($A84-($AB9+10)))), 1),0)))</f>
        <v>0</v>
      </c>
      <c r="M84" s="20">
        <f>IF($AA10="IR",IF(AND($AD10=TRUE,$AA10="IR",$A84&gt;=$AB10), (IR_factor*($AC10/Poids)) *  (EXP(-k_elim*($A84-$AB10)) - EXP(-3*($A84-$AB10)))  / (EXP(-k_elim*1.8)-EXP(-3*1.8)),0),IF($AA10="XR",IF(AND($AD10=TRUE,$AA10="XR",$A84&gt;=$AB10), IF($AE10="Jeun",   (XR_factor_fast*($AC10/Poids)) *    (EXP(-0.5*((($A84-($AB10+2))/0.9)^2)) +     EXP(-0.5*((($A84-($AB10+7))/1.1)^2)))    * MAX(EXP(-k_elim*MAX($A84-($AB10+1),0)),0.5),   (XR_factor_fed*($AC10/Poids)) *    (EXP(-0.5*((($A84-($AB10+2))/0.9)^2)) +     EXP(-0.5*((($A84-($AB10+6))/1.1)^2)))    * MAX(EXP(-k_elim*MAX($A84-($AB10+1),0)),0.58) ),0),IF(AND($AD10=TRUE,OR($AA10="Concerta",$AA10="OROS"),$A84&gt;=$AB10), MIN(OROS_factor*($AC10/Poids),22) / (1+EXP(-(($A84-($AB10+4.8))))) *  IF($A84&gt;($AB10+10), EXP(-k_elim*(($A84-($AB10+10)))), 1),0)))</f>
        <v>0</v>
      </c>
      <c r="N84" s="32">
        <f>IF($AA11="IR",IF(AND($AD11=TRUE,$AA11="IR",$A84&gt;=$AB11), (IR_factor*($AC11/Poids)) *  (EXP(-k_elim*($A84-$AB11)) - EXP(-3*($A84-$AB11)))  / (EXP(-k_elim*1.8)-EXP(-3*1.8)),0),IF($AA11="XR",IF(AND($AD11=TRUE,$AA11="XR",$A84&gt;=$AB11), IF($AE11="Jeun",   (XR_factor_fast*($AC11/Poids)) *    (EXP(-0.5*((($A84-($AB11+2))/0.9)^2)) +     EXP(-0.5*((($A84-($AB11+7))/1.1)^2)))    * MAX(EXP(-k_elim*MAX($A84-($AB11+1),0)),0.5),   (XR_factor_fed*($AC11/Poids)) *    (EXP(-0.5*((($A84-($AB11+2))/0.9)^2)) +     EXP(-0.5*((($A84-($AB11+6))/1.1)^2)))    * MAX(EXP(-k_elim*MAX($A84-($AB11+1),0)),0.58) ),0),IF(AND($AD11=TRUE,OR($AA11="Concerta",$AA11="OROS"),$A84&gt;=$AB11), MIN(OROS_factor*($AC11/Poids),22) / (1+EXP(-(($A84-($AB11+4.8))))) *  IF($A84&gt;($AB11+10), EXP(-k_elim*(($A84-($AB11+10)))), 1),0)))</f>
        <v>0</v>
      </c>
      <c r="O84" s="32">
        <f>IF($AA12="IR",IF(AND($AD12=TRUE,$AA12="IR",$A84&gt;=$AB12), (IR_factor*($AC12/Poids)) *  (EXP(-k_elim*($A84-$AB12)) - EXP(-3*($A84-$AB12)))  / (EXP(-k_elim*1.8)-EXP(-3*1.8)),0),IF($AA12="XR",IF(AND($AD12=TRUE,$AA12="XR",$A84&gt;=$AB12), IF($AE12="Jeun",   (XR_factor_fast*($AC12/Poids)) *    (EXP(-0.5*((($A84-($AB12+2))/0.9)^2)) +     EXP(-0.5*((($A84-($AB12+7))/1.1)^2)))    * MAX(EXP(-k_elim*MAX($A84-($AB12+1),0)),0.5),   (XR_factor_fed*($AC12/Poids)) *    (EXP(-0.5*((($A84-($AB12+2))/0.9)^2)) +     EXP(-0.5*((($A84-($AB12+6))/1.1)^2)))    * MAX(EXP(-k_elim*MAX($A84-($AB12+1),0)),0.58) ),0),IF(AND($AD12=TRUE,OR($AA12="Concerta",$AA12="OROS"),$A84&gt;=$AB12), MIN(OROS_factor*($AC12/Poids),22) / (1+EXP(-(($A84-($AB12+4.8))))) *  IF($A84&gt;($AB12+10), EXP(-k_elim*(($A84-($AB12+10)))), 1),0)))</f>
        <v>0</v>
      </c>
      <c r="P84" s="32">
        <f>IF($AA13="IR",IF(AND($AD13=TRUE,$AA13="IR",$A84&gt;=$AB13), (IR_factor*($AC13/Poids)) *  (EXP(-k_elim*($A84-$AB13)) - EXP(-3*($A84-$AB13)))  / (EXP(-k_elim*1.8)-EXP(-3*1.8)),0),IF($AA13="XR",IF(AND($AD13=TRUE,$AA13="XR",$A84&gt;=$AB13), IF($AE13="Jeun",   (XR_factor_fast*($AC13/Poids)) *    (EXP(-0.5*((($A84-($AB13+2))/0.9)^2)) +     EXP(-0.5*((($A84-($AB13+7))/1.1)^2)))    * MAX(EXP(-k_elim*MAX($A84-($AB13+1),0)),0.5),   (XR_factor_fed*($AC13/Poids)) *    (EXP(-0.5*((($A84-($AB13+2))/0.9)^2)) +     EXP(-0.5*((($A84-($AB13+6))/1.1)^2)))    * MAX(EXP(-k_elim*MAX($A84-($AB13+1),0)),0.58) ),0),IF(AND($AD13=TRUE,OR($AA13="Concerta",$AA13="OROS"),$A84&gt;=$AB13), MIN(OROS_factor*($AC13/Poids),22) / (1+EXP(-(($A84-($AB13+4.8))))) *  IF($A84&gt;($AB13+10), EXP(-k_elim*(($A84-($AB13+10)))), 1),0)))</f>
        <v>0</v>
      </c>
      <c r="AO84">
        <v>5</v>
      </c>
    </row>
    <row r="85" spans="1:45">
      <c r="A85" s="17">
        <v>10.149999999999981</v>
      </c>
      <c r="B85" s="18">
        <f t="shared" si="3"/>
        <v>5.7669952960893065</v>
      </c>
      <c r="C85" s="20">
        <f t="shared" si="4"/>
        <v>0</v>
      </c>
      <c r="D85" s="32">
        <f t="shared" si="5"/>
        <v>0</v>
      </c>
      <c r="E85" s="18">
        <f>IF($AA2="IR",IF(AND($AD2=TRUE,$AA2="IR",$A85&gt;=$AB2), (IR_factor*($AC2/Poids)) *  (EXP(-k_elim*($A85-$AB2)) - EXP(-3*($A85-$AB2)))  / (EXP(-k_elim*1.8)-EXP(-3*1.8)),0),IF($AA2="XR",IF(AND($AD2=TRUE,$AA2="XR",$A85&gt;=$AB2), IF($AE2="Jeun",   (XR_factor_fast*($AC2/Poids)) *    (EXP(-0.5*((($A85-($AB2+2))/0.9)^2)) +     EXP(-0.5*((($A85-($AB2+7))/1.1)^2)))    * MAX(EXP(-k_elim*MAX($A85-($AB2+1),0)),0.5),   (XR_factor_fed*($AC2/Poids)) *    (EXP(-0.5*((($A85-($AB2+2))/0.9)^2)) +     EXP(-0.5*((($A85-($AB2+6))/1.1)^2)))    * MAX(EXP(-k_elim*MAX($A85-($AB2+1),0)),0.58) ),0),IF(AND($AD2=TRUE,OR($AA2="Concerta",$AA2="OROS"),$A85&gt;=$AB2), MIN(OROS_factor*($AC2/Poids),22) / (1+EXP(-(($A85-($AB2+4.8))))) *  IF($A85&gt;($AB2+10), EXP(-k_elim*(($A85-($AB2+10)))), 1),0)))</f>
        <v>5.7669952960893065</v>
      </c>
      <c r="F85" s="18">
        <f>IF($AA3="IR",IF(AND($AD3=TRUE,$AA3="IR",$A85&gt;=$AB3), (IR_factor*($AC3/Poids)) *  (EXP(-k_elim*($A85-$AB3)) - EXP(-3*($A85-$AB3)))  / (EXP(-k_elim*1.8)-EXP(-3*1.8)),0),IF($AA3="XR",IF(AND($AD3=TRUE,$AA3="XR",$A85&gt;=$AB3), IF($AE3="Jeun",   (XR_factor_fast*($AC3/Poids)) *    (EXP(-0.5*((($A85-($AB3+2))/0.9)^2)) +     EXP(-0.5*((($A85-($AB3+7))/1.1)^2)))    * MAX(EXP(-k_elim*MAX($A85-($AB3+1),0)),0.5),   (XR_factor_fed*($AC3/Poids)) *    (EXP(-0.5*((($A85-($AB3+2))/0.9)^2)) +     EXP(-0.5*((($A85-($AB3+6))/1.1)^2)))    * MAX(EXP(-k_elim*MAX($A85-($AB3+1),0)),0.58) ),0),IF(AND($AD3=TRUE,OR($AA3="Concerta",$AA3="OROS"),$A85&gt;=$AB3), MIN(OROS_factor*($AC3/Poids),22) / (1+EXP(-(($A85-($AB3+4.8))))) *  IF($A85&gt;($AB3+10), EXP(-k_elim*(($A85-($AB3+10)))), 1),0)))</f>
        <v>0</v>
      </c>
      <c r="G85" s="18">
        <f>IF($AA4="IR",IF(AND($AD4=TRUE,$AA4="IR",$A85&gt;=$AB4), (IR_factor*($AC4/Poids)) *  (EXP(-k_elim*($A85-$AB4)) - EXP(-3*($A85-$AB4)))  / (EXP(-k_elim*1.8)-EXP(-3*1.8)),0),IF($AA4="XR",IF(AND($AD4=TRUE,$AA4="XR",$A85&gt;=$AB4), IF($AE4="Jeun",   (XR_factor_fast*($AC4/Poids)) *    (EXP(-0.5*((($A85-($AB4+2))/0.9)^2)) +     EXP(-0.5*((($A85-($AB4+7))/1.1)^2)))    * MAX(EXP(-k_elim*MAX($A85-($AB4+1),0)),0.5),   (XR_factor_fed*($AC4/Poids)) *    (EXP(-0.5*((($A85-($AB4+2))/0.9)^2)) +     EXP(-0.5*((($A85-($AB4+6))/1.1)^2)))    * MAX(EXP(-k_elim*MAX($A85-($AB4+1),0)),0.58) ),0),IF(AND($AD4=TRUE,OR($AA4="Concerta",$AA4="OROS"),$A85&gt;=$AB4), MIN(OROS_factor*($AC4/Poids),22) / (1+EXP(-(($A85-($AB4+4.8))))) *  IF($A85&gt;($AB4+10), EXP(-k_elim*(($A85-($AB4+10)))), 1),0)))</f>
        <v>0</v>
      </c>
      <c r="H85" s="18">
        <f>IF($AA5="IR",IF(AND($AD5=TRUE,$AA5="IR",$A85&gt;=$AB5), (IR_factor*($AC5/Poids)) *  (EXP(-k_elim*($A85-$AB5)) - EXP(-3*($A85-$AB5)))  / (EXP(-k_elim*1.8)-EXP(-3*1.8)),0),IF($AA5="XR",IF(AND($AD5=TRUE,$AA5="XR",$A85&gt;=$AB5), IF($AE5="Jeun",   (XR_factor_fast*($AC5/Poids)) *    (EXP(-0.5*((($A85-($AB5+2))/0.9)^2)) +     EXP(-0.5*((($A85-($AB5+7))/1.1)^2)))    * MAX(EXP(-k_elim*MAX($A85-($AB5+1),0)),0.5),   (XR_factor_fed*($AC5/Poids)) *    (EXP(-0.5*((($A85-($AB5+2))/0.9)^2)) +     EXP(-0.5*((($A85-($AB5+6))/1.1)^2)))    * MAX(EXP(-k_elim*MAX($A85-($AB5+1),0)),0.58) ),0),IF(AND($AD5=TRUE,OR($AA5="Concerta",$AA5="OROS"),$A85&gt;=$AB5), MIN(OROS_factor*($AC5/Poids),22) / (1+EXP(-(($A85-($AB5+4.8))))) *  IF($A85&gt;($AB5+10), EXP(-k_elim*(($A85-($AB5+10)))), 1),0)))</f>
        <v>0</v>
      </c>
      <c r="I85" s="20">
        <f>IF($AA6="IR",IF(AND($AD6=TRUE,$AA6="IR",$A85&gt;=$AB6), (IR_factor*($AC6/Poids)) *  (EXP(-k_elim*($A85-$AB6)) - EXP(-3*($A85-$AB6)))  / (EXP(-k_elim*1.8)-EXP(-3*1.8)),0),IF($AA6="XR",IF(AND($AD6=TRUE,$AA6="XR",$A85&gt;=$AB6), IF($AE6="Jeun",   (XR_factor_fast*($AC6/Poids)) *    (EXP(-0.5*((($A85-($AB6+2))/0.9)^2)) +     EXP(-0.5*((($A85-($AB6+7))/1.1)^2)))    * MAX(EXP(-k_elim*MAX($A85-($AB6+1),0)),0.5),   (XR_factor_fed*($AC6/Poids)) *    (EXP(-0.5*((($A85-($AB6+2))/0.9)^2)) +     EXP(-0.5*((($A85-($AB6+6))/1.1)^2)))    * MAX(EXP(-k_elim*MAX($A85-($AB6+1),0)),0.58) ),0),IF(AND($AD6=TRUE,OR($AA6="Concerta",$AA6="OROS"),$A85&gt;=$AB6), MIN(OROS_factor*($AC6/Poids),22) / (1+EXP(-(($A85-($AB6+4.8))))) *  IF($A85&gt;($AB6+10), EXP(-k_elim*(($A85-($AB6+10)))), 1),0)))</f>
        <v>0</v>
      </c>
      <c r="J85" s="20">
        <f>IF($AA7="IR",IF(AND($AD7=TRUE,$AA7="IR",$A85&gt;=$AB7), (IR_factor*($AC7/Poids)) *  (EXP(-k_elim*($A85-$AB7)) - EXP(-3*($A85-$AB7)))  / (EXP(-k_elim*1.8)-EXP(-3*1.8)),0),IF($AA7="XR",IF(AND($AD7=TRUE,$AA7="XR",$A85&gt;=$AB7), IF($AE7="Jeun",   (XR_factor_fast*($AC7/Poids)) *    (EXP(-0.5*((($A85-($AB7+2))/0.9)^2)) +     EXP(-0.5*((($A85-($AB7+7))/1.1)^2)))    * MAX(EXP(-k_elim*MAX($A85-($AB7+1),0)),0.5),   (XR_factor_fed*($AC7/Poids)) *    (EXP(-0.5*((($A85-($AB7+2))/0.9)^2)) +     EXP(-0.5*((($A85-($AB7+6))/1.1)^2)))    * MAX(EXP(-k_elim*MAX($A85-($AB7+1),0)),0.58) ),0),IF(AND($AD7=TRUE,OR($AA7="Concerta",$AA7="OROS"),$A85&gt;=$AB7), MIN(OROS_factor*($AC7/Poids),22) / (1+EXP(-(($A85-($AB7+4.8))))) *  IF($A85&gt;($AB7+10), EXP(-k_elim*(($A85-($AB7+10)))), 1),0)))</f>
        <v>0</v>
      </c>
      <c r="K85" s="20">
        <f>IF($AA8="IR",IF(AND($AD8=TRUE,$AA8="IR",$A85&gt;=$AB8), (IR_factor*($AC8/Poids)) *  (EXP(-k_elim*($A85-$AB8)) - EXP(-3*($A85-$AB8)))  / (EXP(-k_elim*1.8)-EXP(-3*1.8)),0),IF($AA8="XR",IF(AND($AD8=TRUE,$AA8="XR",$A85&gt;=$AB8), IF($AE8="Jeun",   (XR_factor_fast*($AC8/Poids)) *    (EXP(-0.5*((($A85-($AB8+2))/0.9)^2)) +     EXP(-0.5*((($A85-($AB8+7))/1.1)^2)))    * MAX(EXP(-k_elim*MAX($A85-($AB8+1),0)),0.5),   (XR_factor_fed*($AC8/Poids)) *    (EXP(-0.5*((($A85-($AB8+2))/0.9)^2)) +     EXP(-0.5*((($A85-($AB8+6))/1.1)^2)))    * MAX(EXP(-k_elim*MAX($A85-($AB8+1),0)),0.58) ),0),IF(AND($AD8=TRUE,OR($AA8="Concerta",$AA8="OROS"),$A85&gt;=$AB8), MIN(OROS_factor*($AC8/Poids),22) / (1+EXP(-(($A85-($AB8+4.8))))) *  IF($A85&gt;($AB8+10), EXP(-k_elim*(($A85-($AB8+10)))), 1),0)))</f>
        <v>0</v>
      </c>
      <c r="L85" s="20">
        <f>IF($AA9="IR",IF(AND($AD9=TRUE,$AA9="IR",$A85&gt;=$AB9), (IR_factor*($AC9/Poids)) *  (EXP(-k_elim*($A85-$AB9)) - EXP(-3*($A85-$AB9)))  / (EXP(-k_elim*1.8)-EXP(-3*1.8)),0),IF($AA9="XR",IF(AND($AD9=TRUE,$AA9="XR",$A85&gt;=$AB9), IF($AE9="Jeun",   (XR_factor_fast*($AC9/Poids)) *    (EXP(-0.5*((($A85-($AB9+2))/0.9)^2)) +     EXP(-0.5*((($A85-($AB9+7))/1.1)^2)))    * MAX(EXP(-k_elim*MAX($A85-($AB9+1),0)),0.5),   (XR_factor_fed*($AC9/Poids)) *    (EXP(-0.5*((($A85-($AB9+2))/0.9)^2)) +     EXP(-0.5*((($A85-($AB9+6))/1.1)^2)))    * MAX(EXP(-k_elim*MAX($A85-($AB9+1),0)),0.58) ),0),IF(AND($AD9=TRUE,OR($AA9="Concerta",$AA9="OROS"),$A85&gt;=$AB9), MIN(OROS_factor*($AC9/Poids),22) / (1+EXP(-(($A85-($AB9+4.8))))) *  IF($A85&gt;($AB9+10), EXP(-k_elim*(($A85-($AB9+10)))), 1),0)))</f>
        <v>0</v>
      </c>
      <c r="M85" s="20">
        <f>IF($AA10="IR",IF(AND($AD10=TRUE,$AA10="IR",$A85&gt;=$AB10), (IR_factor*($AC10/Poids)) *  (EXP(-k_elim*($A85-$AB10)) - EXP(-3*($A85-$AB10)))  / (EXP(-k_elim*1.8)-EXP(-3*1.8)),0),IF($AA10="XR",IF(AND($AD10=TRUE,$AA10="XR",$A85&gt;=$AB10), IF($AE10="Jeun",   (XR_factor_fast*($AC10/Poids)) *    (EXP(-0.5*((($A85-($AB10+2))/0.9)^2)) +     EXP(-0.5*((($A85-($AB10+7))/1.1)^2)))    * MAX(EXP(-k_elim*MAX($A85-($AB10+1),0)),0.5),   (XR_factor_fed*($AC10/Poids)) *    (EXP(-0.5*((($A85-($AB10+2))/0.9)^2)) +     EXP(-0.5*((($A85-($AB10+6))/1.1)^2)))    * MAX(EXP(-k_elim*MAX($A85-($AB10+1),0)),0.58) ),0),IF(AND($AD10=TRUE,OR($AA10="Concerta",$AA10="OROS"),$A85&gt;=$AB10), MIN(OROS_factor*($AC10/Poids),22) / (1+EXP(-(($A85-($AB10+4.8))))) *  IF($A85&gt;($AB10+10), EXP(-k_elim*(($A85-($AB10+10)))), 1),0)))</f>
        <v>0</v>
      </c>
      <c r="N85" s="32">
        <f>IF($AA11="IR",IF(AND($AD11=TRUE,$AA11="IR",$A85&gt;=$AB11), (IR_factor*($AC11/Poids)) *  (EXP(-k_elim*($A85-$AB11)) - EXP(-3*($A85-$AB11)))  / (EXP(-k_elim*1.8)-EXP(-3*1.8)),0),IF($AA11="XR",IF(AND($AD11=TRUE,$AA11="XR",$A85&gt;=$AB11), IF($AE11="Jeun",   (XR_factor_fast*($AC11/Poids)) *    (EXP(-0.5*((($A85-($AB11+2))/0.9)^2)) +     EXP(-0.5*((($A85-($AB11+7))/1.1)^2)))    * MAX(EXP(-k_elim*MAX($A85-($AB11+1),0)),0.5),   (XR_factor_fed*($AC11/Poids)) *    (EXP(-0.5*((($A85-($AB11+2))/0.9)^2)) +     EXP(-0.5*((($A85-($AB11+6))/1.1)^2)))    * MAX(EXP(-k_elim*MAX($A85-($AB11+1),0)),0.58) ),0),IF(AND($AD11=TRUE,OR($AA11="Concerta",$AA11="OROS"),$A85&gt;=$AB11), MIN(OROS_factor*($AC11/Poids),22) / (1+EXP(-(($A85-($AB11+4.8))))) *  IF($A85&gt;($AB11+10), EXP(-k_elim*(($A85-($AB11+10)))), 1),0)))</f>
        <v>0</v>
      </c>
      <c r="O85" s="32">
        <f>IF($AA12="IR",IF(AND($AD12=TRUE,$AA12="IR",$A85&gt;=$AB12), (IR_factor*($AC12/Poids)) *  (EXP(-k_elim*($A85-$AB12)) - EXP(-3*($A85-$AB12)))  / (EXP(-k_elim*1.8)-EXP(-3*1.8)),0),IF($AA12="XR",IF(AND($AD12=TRUE,$AA12="XR",$A85&gt;=$AB12), IF($AE12="Jeun",   (XR_factor_fast*($AC12/Poids)) *    (EXP(-0.5*((($A85-($AB12+2))/0.9)^2)) +     EXP(-0.5*((($A85-($AB12+7))/1.1)^2)))    * MAX(EXP(-k_elim*MAX($A85-($AB12+1),0)),0.5),   (XR_factor_fed*($AC12/Poids)) *    (EXP(-0.5*((($A85-($AB12+2))/0.9)^2)) +     EXP(-0.5*((($A85-($AB12+6))/1.1)^2)))    * MAX(EXP(-k_elim*MAX($A85-($AB12+1),0)),0.58) ),0),IF(AND($AD12=TRUE,OR($AA12="Concerta",$AA12="OROS"),$A85&gt;=$AB12), MIN(OROS_factor*($AC12/Poids),22) / (1+EXP(-(($A85-($AB12+4.8))))) *  IF($A85&gt;($AB12+10), EXP(-k_elim*(($A85-($AB12+10)))), 1),0)))</f>
        <v>0</v>
      </c>
      <c r="P85" s="32">
        <f>IF($AA13="IR",IF(AND($AD13=TRUE,$AA13="IR",$A85&gt;=$AB13), (IR_factor*($AC13/Poids)) *  (EXP(-k_elim*($A85-$AB13)) - EXP(-3*($A85-$AB13)))  / (EXP(-k_elim*1.8)-EXP(-3*1.8)),0),IF($AA13="XR",IF(AND($AD13=TRUE,$AA13="XR",$A85&gt;=$AB13), IF($AE13="Jeun",   (XR_factor_fast*($AC13/Poids)) *    (EXP(-0.5*((($A85-($AB13+2))/0.9)^2)) +     EXP(-0.5*((($A85-($AB13+7))/1.1)^2)))    * MAX(EXP(-k_elim*MAX($A85-($AB13+1),0)),0.5),   (XR_factor_fed*($AC13/Poids)) *    (EXP(-0.5*((($A85-($AB13+2))/0.9)^2)) +     EXP(-0.5*((($A85-($AB13+6))/1.1)^2)))    * MAX(EXP(-k_elim*MAX($A85-($AB13+1),0)),0.58) ),0),IF(AND($AD13=TRUE,OR($AA13="Concerta",$AA13="OROS"),$A85&gt;=$AB13), MIN(OROS_factor*($AC13/Poids),22) / (1+EXP(-(($A85-($AB13+4.8))))) *  IF($A85&gt;($AB13+10), EXP(-k_elim*(($A85-($AB13+10)))), 1),0)))</f>
        <v>0</v>
      </c>
      <c r="AO85">
        <v>5</v>
      </c>
    </row>
    <row r="86" spans="1:45">
      <c r="A86" s="17">
        <v>10.19999999999999</v>
      </c>
      <c r="B86" s="18">
        <f t="shared" si="3"/>
        <v>5.6961792341046875</v>
      </c>
      <c r="C86" s="20">
        <f t="shared" si="4"/>
        <v>0</v>
      </c>
      <c r="D86" s="32">
        <f t="shared" si="5"/>
        <v>0</v>
      </c>
      <c r="E86" s="18">
        <f>IF($AA2="IR",IF(AND($AD2=TRUE,$AA2="IR",$A86&gt;=$AB2), (IR_factor*($AC2/Poids)) *  (EXP(-k_elim*($A86-$AB2)) - EXP(-3*($A86-$AB2)))  / (EXP(-k_elim*1.8)-EXP(-3*1.8)),0),IF($AA2="XR",IF(AND($AD2=TRUE,$AA2="XR",$A86&gt;=$AB2), IF($AE2="Jeun",   (XR_factor_fast*($AC2/Poids)) *    (EXP(-0.5*((($A86-($AB2+2))/0.9)^2)) +     EXP(-0.5*((($A86-($AB2+7))/1.1)^2)))    * MAX(EXP(-k_elim*MAX($A86-($AB2+1),0)),0.5),   (XR_factor_fed*($AC2/Poids)) *    (EXP(-0.5*((($A86-($AB2+2))/0.9)^2)) +     EXP(-0.5*((($A86-($AB2+6))/1.1)^2)))    * MAX(EXP(-k_elim*MAX($A86-($AB2+1),0)),0.58) ),0),IF(AND($AD2=TRUE,OR($AA2="Concerta",$AA2="OROS"),$A86&gt;=$AB2), MIN(OROS_factor*($AC2/Poids),22) / (1+EXP(-(($A86-($AB2+4.8))))) *  IF($A86&gt;($AB2+10), EXP(-k_elim*(($A86-($AB2+10)))), 1),0)))</f>
        <v>5.6961792341046875</v>
      </c>
      <c r="F86" s="18">
        <f>IF($AA3="IR",IF(AND($AD3=TRUE,$AA3="IR",$A86&gt;=$AB3), (IR_factor*($AC3/Poids)) *  (EXP(-k_elim*($A86-$AB3)) - EXP(-3*($A86-$AB3)))  / (EXP(-k_elim*1.8)-EXP(-3*1.8)),0),IF($AA3="XR",IF(AND($AD3=TRUE,$AA3="XR",$A86&gt;=$AB3), IF($AE3="Jeun",   (XR_factor_fast*($AC3/Poids)) *    (EXP(-0.5*((($A86-($AB3+2))/0.9)^2)) +     EXP(-0.5*((($A86-($AB3+7))/1.1)^2)))    * MAX(EXP(-k_elim*MAX($A86-($AB3+1),0)),0.5),   (XR_factor_fed*($AC3/Poids)) *    (EXP(-0.5*((($A86-($AB3+2))/0.9)^2)) +     EXP(-0.5*((($A86-($AB3+6))/1.1)^2)))    * MAX(EXP(-k_elim*MAX($A86-($AB3+1),0)),0.58) ),0),IF(AND($AD3=TRUE,OR($AA3="Concerta",$AA3="OROS"),$A86&gt;=$AB3), MIN(OROS_factor*($AC3/Poids),22) / (1+EXP(-(($A86-($AB3+4.8))))) *  IF($A86&gt;($AB3+10), EXP(-k_elim*(($A86-($AB3+10)))), 1),0)))</f>
        <v>0</v>
      </c>
      <c r="G86" s="18">
        <f>IF($AA4="IR",IF(AND($AD4=TRUE,$AA4="IR",$A86&gt;=$AB4), (IR_factor*($AC4/Poids)) *  (EXP(-k_elim*($A86-$AB4)) - EXP(-3*($A86-$AB4)))  / (EXP(-k_elim*1.8)-EXP(-3*1.8)),0),IF($AA4="XR",IF(AND($AD4=TRUE,$AA4="XR",$A86&gt;=$AB4), IF($AE4="Jeun",   (XR_factor_fast*($AC4/Poids)) *    (EXP(-0.5*((($A86-($AB4+2))/0.9)^2)) +     EXP(-0.5*((($A86-($AB4+7))/1.1)^2)))    * MAX(EXP(-k_elim*MAX($A86-($AB4+1),0)),0.5),   (XR_factor_fed*($AC4/Poids)) *    (EXP(-0.5*((($A86-($AB4+2))/0.9)^2)) +     EXP(-0.5*((($A86-($AB4+6))/1.1)^2)))    * MAX(EXP(-k_elim*MAX($A86-($AB4+1),0)),0.58) ),0),IF(AND($AD4=TRUE,OR($AA4="Concerta",$AA4="OROS"),$A86&gt;=$AB4), MIN(OROS_factor*($AC4/Poids),22) / (1+EXP(-(($A86-($AB4+4.8))))) *  IF($A86&gt;($AB4+10), EXP(-k_elim*(($A86-($AB4+10)))), 1),0)))</f>
        <v>0</v>
      </c>
      <c r="H86" s="18">
        <f>IF($AA5="IR",IF(AND($AD5=TRUE,$AA5="IR",$A86&gt;=$AB5), (IR_factor*($AC5/Poids)) *  (EXP(-k_elim*($A86-$AB5)) - EXP(-3*($A86-$AB5)))  / (EXP(-k_elim*1.8)-EXP(-3*1.8)),0),IF($AA5="XR",IF(AND($AD5=TRUE,$AA5="XR",$A86&gt;=$AB5), IF($AE5="Jeun",   (XR_factor_fast*($AC5/Poids)) *    (EXP(-0.5*((($A86-($AB5+2))/0.9)^2)) +     EXP(-0.5*((($A86-($AB5+7))/1.1)^2)))    * MAX(EXP(-k_elim*MAX($A86-($AB5+1),0)),0.5),   (XR_factor_fed*($AC5/Poids)) *    (EXP(-0.5*((($A86-($AB5+2))/0.9)^2)) +     EXP(-0.5*((($A86-($AB5+6))/1.1)^2)))    * MAX(EXP(-k_elim*MAX($A86-($AB5+1),0)),0.58) ),0),IF(AND($AD5=TRUE,OR($AA5="Concerta",$AA5="OROS"),$A86&gt;=$AB5), MIN(OROS_factor*($AC5/Poids),22) / (1+EXP(-(($A86-($AB5+4.8))))) *  IF($A86&gt;($AB5+10), EXP(-k_elim*(($A86-($AB5+10)))), 1),0)))</f>
        <v>0</v>
      </c>
      <c r="I86" s="20">
        <f>IF($AA6="IR",IF(AND($AD6=TRUE,$AA6="IR",$A86&gt;=$AB6), (IR_factor*($AC6/Poids)) *  (EXP(-k_elim*($A86-$AB6)) - EXP(-3*($A86-$AB6)))  / (EXP(-k_elim*1.8)-EXP(-3*1.8)),0),IF($AA6="XR",IF(AND($AD6=TRUE,$AA6="XR",$A86&gt;=$AB6), IF($AE6="Jeun",   (XR_factor_fast*($AC6/Poids)) *    (EXP(-0.5*((($A86-($AB6+2))/0.9)^2)) +     EXP(-0.5*((($A86-($AB6+7))/1.1)^2)))    * MAX(EXP(-k_elim*MAX($A86-($AB6+1),0)),0.5),   (XR_factor_fed*($AC6/Poids)) *    (EXP(-0.5*((($A86-($AB6+2))/0.9)^2)) +     EXP(-0.5*((($A86-($AB6+6))/1.1)^2)))    * MAX(EXP(-k_elim*MAX($A86-($AB6+1),0)),0.58) ),0),IF(AND($AD6=TRUE,OR($AA6="Concerta",$AA6="OROS"),$A86&gt;=$AB6), MIN(OROS_factor*($AC6/Poids),22) / (1+EXP(-(($A86-($AB6+4.8))))) *  IF($A86&gt;($AB6+10), EXP(-k_elim*(($A86-($AB6+10)))), 1),0)))</f>
        <v>0</v>
      </c>
      <c r="J86" s="20">
        <f>IF($AA7="IR",IF(AND($AD7=TRUE,$AA7="IR",$A86&gt;=$AB7), (IR_factor*($AC7/Poids)) *  (EXP(-k_elim*($A86-$AB7)) - EXP(-3*($A86-$AB7)))  / (EXP(-k_elim*1.8)-EXP(-3*1.8)),0),IF($AA7="XR",IF(AND($AD7=TRUE,$AA7="XR",$A86&gt;=$AB7), IF($AE7="Jeun",   (XR_factor_fast*($AC7/Poids)) *    (EXP(-0.5*((($A86-($AB7+2))/0.9)^2)) +     EXP(-0.5*((($A86-($AB7+7))/1.1)^2)))    * MAX(EXP(-k_elim*MAX($A86-($AB7+1),0)),0.5),   (XR_factor_fed*($AC7/Poids)) *    (EXP(-0.5*((($A86-($AB7+2))/0.9)^2)) +     EXP(-0.5*((($A86-($AB7+6))/1.1)^2)))    * MAX(EXP(-k_elim*MAX($A86-($AB7+1),0)),0.58) ),0),IF(AND($AD7=TRUE,OR($AA7="Concerta",$AA7="OROS"),$A86&gt;=$AB7), MIN(OROS_factor*($AC7/Poids),22) / (1+EXP(-(($A86-($AB7+4.8))))) *  IF($A86&gt;($AB7+10), EXP(-k_elim*(($A86-($AB7+10)))), 1),0)))</f>
        <v>0</v>
      </c>
      <c r="K86" s="20">
        <f>IF($AA8="IR",IF(AND($AD8=TRUE,$AA8="IR",$A86&gt;=$AB8), (IR_factor*($AC8/Poids)) *  (EXP(-k_elim*($A86-$AB8)) - EXP(-3*($A86-$AB8)))  / (EXP(-k_elim*1.8)-EXP(-3*1.8)),0),IF($AA8="XR",IF(AND($AD8=TRUE,$AA8="XR",$A86&gt;=$AB8), IF($AE8="Jeun",   (XR_factor_fast*($AC8/Poids)) *    (EXP(-0.5*((($A86-($AB8+2))/0.9)^2)) +     EXP(-0.5*((($A86-($AB8+7))/1.1)^2)))    * MAX(EXP(-k_elim*MAX($A86-($AB8+1),0)),0.5),   (XR_factor_fed*($AC8/Poids)) *    (EXP(-0.5*((($A86-($AB8+2))/0.9)^2)) +     EXP(-0.5*((($A86-($AB8+6))/1.1)^2)))    * MAX(EXP(-k_elim*MAX($A86-($AB8+1),0)),0.58) ),0),IF(AND($AD8=TRUE,OR($AA8="Concerta",$AA8="OROS"),$A86&gt;=$AB8), MIN(OROS_factor*($AC8/Poids),22) / (1+EXP(-(($A86-($AB8+4.8))))) *  IF($A86&gt;($AB8+10), EXP(-k_elim*(($A86-($AB8+10)))), 1),0)))</f>
        <v>0</v>
      </c>
      <c r="L86" s="20">
        <f>IF($AA9="IR",IF(AND($AD9=TRUE,$AA9="IR",$A86&gt;=$AB9), (IR_factor*($AC9/Poids)) *  (EXP(-k_elim*($A86-$AB9)) - EXP(-3*($A86-$AB9)))  / (EXP(-k_elim*1.8)-EXP(-3*1.8)),0),IF($AA9="XR",IF(AND($AD9=TRUE,$AA9="XR",$A86&gt;=$AB9), IF($AE9="Jeun",   (XR_factor_fast*($AC9/Poids)) *    (EXP(-0.5*((($A86-($AB9+2))/0.9)^2)) +     EXP(-0.5*((($A86-($AB9+7))/1.1)^2)))    * MAX(EXP(-k_elim*MAX($A86-($AB9+1),0)),0.5),   (XR_factor_fed*($AC9/Poids)) *    (EXP(-0.5*((($A86-($AB9+2))/0.9)^2)) +     EXP(-0.5*((($A86-($AB9+6))/1.1)^2)))    * MAX(EXP(-k_elim*MAX($A86-($AB9+1),0)),0.58) ),0),IF(AND($AD9=TRUE,OR($AA9="Concerta",$AA9="OROS"),$A86&gt;=$AB9), MIN(OROS_factor*($AC9/Poids),22) / (1+EXP(-(($A86-($AB9+4.8))))) *  IF($A86&gt;($AB9+10), EXP(-k_elim*(($A86-($AB9+10)))), 1),0)))</f>
        <v>0</v>
      </c>
      <c r="M86" s="20">
        <f>IF($AA10="IR",IF(AND($AD10=TRUE,$AA10="IR",$A86&gt;=$AB10), (IR_factor*($AC10/Poids)) *  (EXP(-k_elim*($A86-$AB10)) - EXP(-3*($A86-$AB10)))  / (EXP(-k_elim*1.8)-EXP(-3*1.8)),0),IF($AA10="XR",IF(AND($AD10=TRUE,$AA10="XR",$A86&gt;=$AB10), IF($AE10="Jeun",   (XR_factor_fast*($AC10/Poids)) *    (EXP(-0.5*((($A86-($AB10+2))/0.9)^2)) +     EXP(-0.5*((($A86-($AB10+7))/1.1)^2)))    * MAX(EXP(-k_elim*MAX($A86-($AB10+1),0)),0.5),   (XR_factor_fed*($AC10/Poids)) *    (EXP(-0.5*((($A86-($AB10+2))/0.9)^2)) +     EXP(-0.5*((($A86-($AB10+6))/1.1)^2)))    * MAX(EXP(-k_elim*MAX($A86-($AB10+1),0)),0.58) ),0),IF(AND($AD10=TRUE,OR($AA10="Concerta",$AA10="OROS"),$A86&gt;=$AB10), MIN(OROS_factor*($AC10/Poids),22) / (1+EXP(-(($A86-($AB10+4.8))))) *  IF($A86&gt;($AB10+10), EXP(-k_elim*(($A86-($AB10+10)))), 1),0)))</f>
        <v>0</v>
      </c>
      <c r="N86" s="32">
        <f>IF($AA11="IR",IF(AND($AD11=TRUE,$AA11="IR",$A86&gt;=$AB11), (IR_factor*($AC11/Poids)) *  (EXP(-k_elim*($A86-$AB11)) - EXP(-3*($A86-$AB11)))  / (EXP(-k_elim*1.8)-EXP(-3*1.8)),0),IF($AA11="XR",IF(AND($AD11=TRUE,$AA11="XR",$A86&gt;=$AB11), IF($AE11="Jeun",   (XR_factor_fast*($AC11/Poids)) *    (EXP(-0.5*((($A86-($AB11+2))/0.9)^2)) +     EXP(-0.5*((($A86-($AB11+7))/1.1)^2)))    * MAX(EXP(-k_elim*MAX($A86-($AB11+1),0)),0.5),   (XR_factor_fed*($AC11/Poids)) *    (EXP(-0.5*((($A86-($AB11+2))/0.9)^2)) +     EXP(-0.5*((($A86-($AB11+6))/1.1)^2)))    * MAX(EXP(-k_elim*MAX($A86-($AB11+1),0)),0.58) ),0),IF(AND($AD11=TRUE,OR($AA11="Concerta",$AA11="OROS"),$A86&gt;=$AB11), MIN(OROS_factor*($AC11/Poids),22) / (1+EXP(-(($A86-($AB11+4.8))))) *  IF($A86&gt;($AB11+10), EXP(-k_elim*(($A86-($AB11+10)))), 1),0)))</f>
        <v>0</v>
      </c>
      <c r="O86" s="32">
        <f>IF($AA12="IR",IF(AND($AD12=TRUE,$AA12="IR",$A86&gt;=$AB12), (IR_factor*($AC12/Poids)) *  (EXP(-k_elim*($A86-$AB12)) - EXP(-3*($A86-$AB12)))  / (EXP(-k_elim*1.8)-EXP(-3*1.8)),0),IF($AA12="XR",IF(AND($AD12=TRUE,$AA12="XR",$A86&gt;=$AB12), IF($AE12="Jeun",   (XR_factor_fast*($AC12/Poids)) *    (EXP(-0.5*((($A86-($AB12+2))/0.9)^2)) +     EXP(-0.5*((($A86-($AB12+7))/1.1)^2)))    * MAX(EXP(-k_elim*MAX($A86-($AB12+1),0)),0.5),   (XR_factor_fed*($AC12/Poids)) *    (EXP(-0.5*((($A86-($AB12+2))/0.9)^2)) +     EXP(-0.5*((($A86-($AB12+6))/1.1)^2)))    * MAX(EXP(-k_elim*MAX($A86-($AB12+1),0)),0.58) ),0),IF(AND($AD12=TRUE,OR($AA12="Concerta",$AA12="OROS"),$A86&gt;=$AB12), MIN(OROS_factor*($AC12/Poids),22) / (1+EXP(-(($A86-($AB12+4.8))))) *  IF($A86&gt;($AB12+10), EXP(-k_elim*(($A86-($AB12+10)))), 1),0)))</f>
        <v>0</v>
      </c>
      <c r="P86" s="32">
        <f>IF($AA13="IR",IF(AND($AD13=TRUE,$AA13="IR",$A86&gt;=$AB13), (IR_factor*($AC13/Poids)) *  (EXP(-k_elim*($A86-$AB13)) - EXP(-3*($A86-$AB13)))  / (EXP(-k_elim*1.8)-EXP(-3*1.8)),0),IF($AA13="XR",IF(AND($AD13=TRUE,$AA13="XR",$A86&gt;=$AB13), IF($AE13="Jeun",   (XR_factor_fast*($AC13/Poids)) *    (EXP(-0.5*((($A86-($AB13+2))/0.9)^2)) +     EXP(-0.5*((($A86-($AB13+7))/1.1)^2)))    * MAX(EXP(-k_elim*MAX($A86-($AB13+1),0)),0.5),   (XR_factor_fed*($AC13/Poids)) *    (EXP(-0.5*((($A86-($AB13+2))/0.9)^2)) +     EXP(-0.5*((($A86-($AB13+6))/1.1)^2)))    * MAX(EXP(-k_elim*MAX($A86-($AB13+1),0)),0.58) ),0),IF(AND($AD13=TRUE,OR($AA13="Concerta",$AA13="OROS"),$A86&gt;=$AB13), MIN(OROS_factor*($AC13/Poids),22) / (1+EXP(-(($A86-($AB13+4.8))))) *  IF($A86&gt;($AB13+10), EXP(-k_elim*(($A86-($AB13+10)))), 1),0)))</f>
        <v>0</v>
      </c>
      <c r="AO86">
        <v>5</v>
      </c>
    </row>
    <row r="87" spans="1:45">
      <c r="A87" s="17">
        <v>10.249999999999989</v>
      </c>
      <c r="B87" s="18">
        <f t="shared" si="3"/>
        <v>5.6262167941253063</v>
      </c>
      <c r="C87" s="20">
        <f t="shared" si="4"/>
        <v>0</v>
      </c>
      <c r="D87" s="32">
        <f t="shared" si="5"/>
        <v>0</v>
      </c>
      <c r="E87" s="18">
        <f>IF($AA2="IR",IF(AND($AD2=TRUE,$AA2="IR",$A87&gt;=$AB2), (IR_factor*($AC2/Poids)) *  (EXP(-k_elim*($A87-$AB2)) - EXP(-3*($A87-$AB2)))  / (EXP(-k_elim*1.8)-EXP(-3*1.8)),0),IF($AA2="XR",IF(AND($AD2=TRUE,$AA2="XR",$A87&gt;=$AB2), IF($AE2="Jeun",   (XR_factor_fast*($AC2/Poids)) *    (EXP(-0.5*((($A87-($AB2+2))/0.9)^2)) +     EXP(-0.5*((($A87-($AB2+7))/1.1)^2)))    * MAX(EXP(-k_elim*MAX($A87-($AB2+1),0)),0.5),   (XR_factor_fed*($AC2/Poids)) *    (EXP(-0.5*((($A87-($AB2+2))/0.9)^2)) +     EXP(-0.5*((($A87-($AB2+6))/1.1)^2)))    * MAX(EXP(-k_elim*MAX($A87-($AB2+1),0)),0.58) ),0),IF(AND($AD2=TRUE,OR($AA2="Concerta",$AA2="OROS"),$A87&gt;=$AB2), MIN(OROS_factor*($AC2/Poids),22) / (1+EXP(-(($A87-($AB2+4.8))))) *  IF($A87&gt;($AB2+10), EXP(-k_elim*(($A87-($AB2+10)))), 1),0)))</f>
        <v>5.6262167941253063</v>
      </c>
      <c r="F87" s="18">
        <f>IF($AA3="IR",IF(AND($AD3=TRUE,$AA3="IR",$A87&gt;=$AB3), (IR_factor*($AC3/Poids)) *  (EXP(-k_elim*($A87-$AB3)) - EXP(-3*($A87-$AB3)))  / (EXP(-k_elim*1.8)-EXP(-3*1.8)),0),IF($AA3="XR",IF(AND($AD3=TRUE,$AA3="XR",$A87&gt;=$AB3), IF($AE3="Jeun",   (XR_factor_fast*($AC3/Poids)) *    (EXP(-0.5*((($A87-($AB3+2))/0.9)^2)) +     EXP(-0.5*((($A87-($AB3+7))/1.1)^2)))    * MAX(EXP(-k_elim*MAX($A87-($AB3+1),0)),0.5),   (XR_factor_fed*($AC3/Poids)) *    (EXP(-0.5*((($A87-($AB3+2))/0.9)^2)) +     EXP(-0.5*((($A87-($AB3+6))/1.1)^2)))    * MAX(EXP(-k_elim*MAX($A87-($AB3+1),0)),0.58) ),0),IF(AND($AD3=TRUE,OR($AA3="Concerta",$AA3="OROS"),$A87&gt;=$AB3), MIN(OROS_factor*($AC3/Poids),22) / (1+EXP(-(($A87-($AB3+4.8))))) *  IF($A87&gt;($AB3+10), EXP(-k_elim*(($A87-($AB3+10)))), 1),0)))</f>
        <v>0</v>
      </c>
      <c r="G87" s="18">
        <f>IF($AA4="IR",IF(AND($AD4=TRUE,$AA4="IR",$A87&gt;=$AB4), (IR_factor*($AC4/Poids)) *  (EXP(-k_elim*($A87-$AB4)) - EXP(-3*($A87-$AB4)))  / (EXP(-k_elim*1.8)-EXP(-3*1.8)),0),IF($AA4="XR",IF(AND($AD4=TRUE,$AA4="XR",$A87&gt;=$AB4), IF($AE4="Jeun",   (XR_factor_fast*($AC4/Poids)) *    (EXP(-0.5*((($A87-($AB4+2))/0.9)^2)) +     EXP(-0.5*((($A87-($AB4+7))/1.1)^2)))    * MAX(EXP(-k_elim*MAX($A87-($AB4+1),0)),0.5),   (XR_factor_fed*($AC4/Poids)) *    (EXP(-0.5*((($A87-($AB4+2))/0.9)^2)) +     EXP(-0.5*((($A87-($AB4+6))/1.1)^2)))    * MAX(EXP(-k_elim*MAX($A87-($AB4+1),0)),0.58) ),0),IF(AND($AD4=TRUE,OR($AA4="Concerta",$AA4="OROS"),$A87&gt;=$AB4), MIN(OROS_factor*($AC4/Poids),22) / (1+EXP(-(($A87-($AB4+4.8))))) *  IF($A87&gt;($AB4+10), EXP(-k_elim*(($A87-($AB4+10)))), 1),0)))</f>
        <v>0</v>
      </c>
      <c r="H87" s="18">
        <f>IF($AA5="IR",IF(AND($AD5=TRUE,$AA5="IR",$A87&gt;=$AB5), (IR_factor*($AC5/Poids)) *  (EXP(-k_elim*($A87-$AB5)) - EXP(-3*($A87-$AB5)))  / (EXP(-k_elim*1.8)-EXP(-3*1.8)),0),IF($AA5="XR",IF(AND($AD5=TRUE,$AA5="XR",$A87&gt;=$AB5), IF($AE5="Jeun",   (XR_factor_fast*($AC5/Poids)) *    (EXP(-0.5*((($A87-($AB5+2))/0.9)^2)) +     EXP(-0.5*((($A87-($AB5+7))/1.1)^2)))    * MAX(EXP(-k_elim*MAX($A87-($AB5+1),0)),0.5),   (XR_factor_fed*($AC5/Poids)) *    (EXP(-0.5*((($A87-($AB5+2))/0.9)^2)) +     EXP(-0.5*((($A87-($AB5+6))/1.1)^2)))    * MAX(EXP(-k_elim*MAX($A87-($AB5+1),0)),0.58) ),0),IF(AND($AD5=TRUE,OR($AA5="Concerta",$AA5="OROS"),$A87&gt;=$AB5), MIN(OROS_factor*($AC5/Poids),22) / (1+EXP(-(($A87-($AB5+4.8))))) *  IF($A87&gt;($AB5+10), EXP(-k_elim*(($A87-($AB5+10)))), 1),0)))</f>
        <v>0</v>
      </c>
      <c r="I87" s="20">
        <f>IF($AA6="IR",IF(AND($AD6=TRUE,$AA6="IR",$A87&gt;=$AB6), (IR_factor*($AC6/Poids)) *  (EXP(-k_elim*($A87-$AB6)) - EXP(-3*($A87-$AB6)))  / (EXP(-k_elim*1.8)-EXP(-3*1.8)),0),IF($AA6="XR",IF(AND($AD6=TRUE,$AA6="XR",$A87&gt;=$AB6), IF($AE6="Jeun",   (XR_factor_fast*($AC6/Poids)) *    (EXP(-0.5*((($A87-($AB6+2))/0.9)^2)) +     EXP(-0.5*((($A87-($AB6+7))/1.1)^2)))    * MAX(EXP(-k_elim*MAX($A87-($AB6+1),0)),0.5),   (XR_factor_fed*($AC6/Poids)) *    (EXP(-0.5*((($A87-($AB6+2))/0.9)^2)) +     EXP(-0.5*((($A87-($AB6+6))/1.1)^2)))    * MAX(EXP(-k_elim*MAX($A87-($AB6+1),0)),0.58) ),0),IF(AND($AD6=TRUE,OR($AA6="Concerta",$AA6="OROS"),$A87&gt;=$AB6), MIN(OROS_factor*($AC6/Poids),22) / (1+EXP(-(($A87-($AB6+4.8))))) *  IF($A87&gt;($AB6+10), EXP(-k_elim*(($A87-($AB6+10)))), 1),0)))</f>
        <v>0</v>
      </c>
      <c r="J87" s="20">
        <f>IF($AA7="IR",IF(AND($AD7=TRUE,$AA7="IR",$A87&gt;=$AB7), (IR_factor*($AC7/Poids)) *  (EXP(-k_elim*($A87-$AB7)) - EXP(-3*($A87-$AB7)))  / (EXP(-k_elim*1.8)-EXP(-3*1.8)),0),IF($AA7="XR",IF(AND($AD7=TRUE,$AA7="XR",$A87&gt;=$AB7), IF($AE7="Jeun",   (XR_factor_fast*($AC7/Poids)) *    (EXP(-0.5*((($A87-($AB7+2))/0.9)^2)) +     EXP(-0.5*((($A87-($AB7+7))/1.1)^2)))    * MAX(EXP(-k_elim*MAX($A87-($AB7+1),0)),0.5),   (XR_factor_fed*($AC7/Poids)) *    (EXP(-0.5*((($A87-($AB7+2))/0.9)^2)) +     EXP(-0.5*((($A87-($AB7+6))/1.1)^2)))    * MAX(EXP(-k_elim*MAX($A87-($AB7+1),0)),0.58) ),0),IF(AND($AD7=TRUE,OR($AA7="Concerta",$AA7="OROS"),$A87&gt;=$AB7), MIN(OROS_factor*($AC7/Poids),22) / (1+EXP(-(($A87-($AB7+4.8))))) *  IF($A87&gt;($AB7+10), EXP(-k_elim*(($A87-($AB7+10)))), 1),0)))</f>
        <v>0</v>
      </c>
      <c r="K87" s="20">
        <f>IF($AA8="IR",IF(AND($AD8=TRUE,$AA8="IR",$A87&gt;=$AB8), (IR_factor*($AC8/Poids)) *  (EXP(-k_elim*($A87-$AB8)) - EXP(-3*($A87-$AB8)))  / (EXP(-k_elim*1.8)-EXP(-3*1.8)),0),IF($AA8="XR",IF(AND($AD8=TRUE,$AA8="XR",$A87&gt;=$AB8), IF($AE8="Jeun",   (XR_factor_fast*($AC8/Poids)) *    (EXP(-0.5*((($A87-($AB8+2))/0.9)^2)) +     EXP(-0.5*((($A87-($AB8+7))/1.1)^2)))    * MAX(EXP(-k_elim*MAX($A87-($AB8+1),0)),0.5),   (XR_factor_fed*($AC8/Poids)) *    (EXP(-0.5*((($A87-($AB8+2))/0.9)^2)) +     EXP(-0.5*((($A87-($AB8+6))/1.1)^2)))    * MAX(EXP(-k_elim*MAX($A87-($AB8+1),0)),0.58) ),0),IF(AND($AD8=TRUE,OR($AA8="Concerta",$AA8="OROS"),$A87&gt;=$AB8), MIN(OROS_factor*($AC8/Poids),22) / (1+EXP(-(($A87-($AB8+4.8))))) *  IF($A87&gt;($AB8+10), EXP(-k_elim*(($A87-($AB8+10)))), 1),0)))</f>
        <v>0</v>
      </c>
      <c r="L87" s="20">
        <f>IF($AA9="IR",IF(AND($AD9=TRUE,$AA9="IR",$A87&gt;=$AB9), (IR_factor*($AC9/Poids)) *  (EXP(-k_elim*($A87-$AB9)) - EXP(-3*($A87-$AB9)))  / (EXP(-k_elim*1.8)-EXP(-3*1.8)),0),IF($AA9="XR",IF(AND($AD9=TRUE,$AA9="XR",$A87&gt;=$AB9), IF($AE9="Jeun",   (XR_factor_fast*($AC9/Poids)) *    (EXP(-0.5*((($A87-($AB9+2))/0.9)^2)) +     EXP(-0.5*((($A87-($AB9+7))/1.1)^2)))    * MAX(EXP(-k_elim*MAX($A87-($AB9+1),0)),0.5),   (XR_factor_fed*($AC9/Poids)) *    (EXP(-0.5*((($A87-($AB9+2))/0.9)^2)) +     EXP(-0.5*((($A87-($AB9+6))/1.1)^2)))    * MAX(EXP(-k_elim*MAX($A87-($AB9+1),0)),0.58) ),0),IF(AND($AD9=TRUE,OR($AA9="Concerta",$AA9="OROS"),$A87&gt;=$AB9), MIN(OROS_factor*($AC9/Poids),22) / (1+EXP(-(($A87-($AB9+4.8))))) *  IF($A87&gt;($AB9+10), EXP(-k_elim*(($A87-($AB9+10)))), 1),0)))</f>
        <v>0</v>
      </c>
      <c r="M87" s="20">
        <f>IF($AA10="IR",IF(AND($AD10=TRUE,$AA10="IR",$A87&gt;=$AB10), (IR_factor*($AC10/Poids)) *  (EXP(-k_elim*($A87-$AB10)) - EXP(-3*($A87-$AB10)))  / (EXP(-k_elim*1.8)-EXP(-3*1.8)),0),IF($AA10="XR",IF(AND($AD10=TRUE,$AA10="XR",$A87&gt;=$AB10), IF($AE10="Jeun",   (XR_factor_fast*($AC10/Poids)) *    (EXP(-0.5*((($A87-($AB10+2))/0.9)^2)) +     EXP(-0.5*((($A87-($AB10+7))/1.1)^2)))    * MAX(EXP(-k_elim*MAX($A87-($AB10+1),0)),0.5),   (XR_factor_fed*($AC10/Poids)) *    (EXP(-0.5*((($A87-($AB10+2))/0.9)^2)) +     EXP(-0.5*((($A87-($AB10+6))/1.1)^2)))    * MAX(EXP(-k_elim*MAX($A87-($AB10+1),0)),0.58) ),0),IF(AND($AD10=TRUE,OR($AA10="Concerta",$AA10="OROS"),$A87&gt;=$AB10), MIN(OROS_factor*($AC10/Poids),22) / (1+EXP(-(($A87-($AB10+4.8))))) *  IF($A87&gt;($AB10+10), EXP(-k_elim*(($A87-($AB10+10)))), 1),0)))</f>
        <v>0</v>
      </c>
      <c r="N87" s="32">
        <f>IF($AA11="IR",IF(AND($AD11=TRUE,$AA11="IR",$A87&gt;=$AB11), (IR_factor*($AC11/Poids)) *  (EXP(-k_elim*($A87-$AB11)) - EXP(-3*($A87-$AB11)))  / (EXP(-k_elim*1.8)-EXP(-3*1.8)),0),IF($AA11="XR",IF(AND($AD11=TRUE,$AA11="XR",$A87&gt;=$AB11), IF($AE11="Jeun",   (XR_factor_fast*($AC11/Poids)) *    (EXP(-0.5*((($A87-($AB11+2))/0.9)^2)) +     EXP(-0.5*((($A87-($AB11+7))/1.1)^2)))    * MAX(EXP(-k_elim*MAX($A87-($AB11+1),0)),0.5),   (XR_factor_fed*($AC11/Poids)) *    (EXP(-0.5*((($A87-($AB11+2))/0.9)^2)) +     EXP(-0.5*((($A87-($AB11+6))/1.1)^2)))    * MAX(EXP(-k_elim*MAX($A87-($AB11+1),0)),0.58) ),0),IF(AND($AD11=TRUE,OR($AA11="Concerta",$AA11="OROS"),$A87&gt;=$AB11), MIN(OROS_factor*($AC11/Poids),22) / (1+EXP(-(($A87-($AB11+4.8))))) *  IF($A87&gt;($AB11+10), EXP(-k_elim*(($A87-($AB11+10)))), 1),0)))</f>
        <v>0</v>
      </c>
      <c r="O87" s="32">
        <f>IF($AA12="IR",IF(AND($AD12=TRUE,$AA12="IR",$A87&gt;=$AB12), (IR_factor*($AC12/Poids)) *  (EXP(-k_elim*($A87-$AB12)) - EXP(-3*($A87-$AB12)))  / (EXP(-k_elim*1.8)-EXP(-3*1.8)),0),IF($AA12="XR",IF(AND($AD12=TRUE,$AA12="XR",$A87&gt;=$AB12), IF($AE12="Jeun",   (XR_factor_fast*($AC12/Poids)) *    (EXP(-0.5*((($A87-($AB12+2))/0.9)^2)) +     EXP(-0.5*((($A87-($AB12+7))/1.1)^2)))    * MAX(EXP(-k_elim*MAX($A87-($AB12+1),0)),0.5),   (XR_factor_fed*($AC12/Poids)) *    (EXP(-0.5*((($A87-($AB12+2))/0.9)^2)) +     EXP(-0.5*((($A87-($AB12+6))/1.1)^2)))    * MAX(EXP(-k_elim*MAX($A87-($AB12+1),0)),0.58) ),0),IF(AND($AD12=TRUE,OR($AA12="Concerta",$AA12="OROS"),$A87&gt;=$AB12), MIN(OROS_factor*($AC12/Poids),22) / (1+EXP(-(($A87-($AB12+4.8))))) *  IF($A87&gt;($AB12+10), EXP(-k_elim*(($A87-($AB12+10)))), 1),0)))</f>
        <v>0</v>
      </c>
      <c r="P87" s="32">
        <f>IF($AA13="IR",IF(AND($AD13=TRUE,$AA13="IR",$A87&gt;=$AB13), (IR_factor*($AC13/Poids)) *  (EXP(-k_elim*($A87-$AB13)) - EXP(-3*($A87-$AB13)))  / (EXP(-k_elim*1.8)-EXP(-3*1.8)),0),IF($AA13="XR",IF(AND($AD13=TRUE,$AA13="XR",$A87&gt;=$AB13), IF($AE13="Jeun",   (XR_factor_fast*($AC13/Poids)) *    (EXP(-0.5*((($A87-($AB13+2))/0.9)^2)) +     EXP(-0.5*((($A87-($AB13+7))/1.1)^2)))    * MAX(EXP(-k_elim*MAX($A87-($AB13+1),0)),0.5),   (XR_factor_fed*($AC13/Poids)) *    (EXP(-0.5*((($A87-($AB13+2))/0.9)^2)) +     EXP(-0.5*((($A87-($AB13+6))/1.1)^2)))    * MAX(EXP(-k_elim*MAX($A87-($AB13+1),0)),0.58) ),0),IF(AND($AD13=TRUE,OR($AA13="Concerta",$AA13="OROS"),$A87&gt;=$AB13), MIN(OROS_factor*($AC13/Poids),22) / (1+EXP(-(($A87-($AB13+4.8))))) *  IF($A87&gt;($AB13+10), EXP(-k_elim*(($A87-($AB13+10)))), 1),0)))</f>
        <v>0</v>
      </c>
      <c r="AO87">
        <v>5</v>
      </c>
    </row>
    <row r="88" spans="1:45">
      <c r="A88" s="17">
        <v>10.299999999999979</v>
      </c>
      <c r="B88" s="18">
        <f t="shared" si="3"/>
        <v>5.55709991452692</v>
      </c>
      <c r="C88" s="20">
        <f t="shared" si="4"/>
        <v>0</v>
      </c>
      <c r="D88" s="32">
        <f t="shared" si="5"/>
        <v>0</v>
      </c>
      <c r="E88" s="18">
        <f>IF($AA2="IR",IF(AND($AD2=TRUE,$AA2="IR",$A88&gt;=$AB2), (IR_factor*($AC2/Poids)) *  (EXP(-k_elim*($A88-$AB2)) - EXP(-3*($A88-$AB2)))  / (EXP(-k_elim*1.8)-EXP(-3*1.8)),0),IF($AA2="XR",IF(AND($AD2=TRUE,$AA2="XR",$A88&gt;=$AB2), IF($AE2="Jeun",   (XR_factor_fast*($AC2/Poids)) *    (EXP(-0.5*((($A88-($AB2+2))/0.9)^2)) +     EXP(-0.5*((($A88-($AB2+7))/1.1)^2)))    * MAX(EXP(-k_elim*MAX($A88-($AB2+1),0)),0.5),   (XR_factor_fed*($AC2/Poids)) *    (EXP(-0.5*((($A88-($AB2+2))/0.9)^2)) +     EXP(-0.5*((($A88-($AB2+6))/1.1)^2)))    * MAX(EXP(-k_elim*MAX($A88-($AB2+1),0)),0.58) ),0),IF(AND($AD2=TRUE,OR($AA2="Concerta",$AA2="OROS"),$A88&gt;=$AB2), MIN(OROS_factor*($AC2/Poids),22) / (1+EXP(-(($A88-($AB2+4.8))))) *  IF($A88&gt;($AB2+10), EXP(-k_elim*(($A88-($AB2+10)))), 1),0)))</f>
        <v>5.55709991452692</v>
      </c>
      <c r="F88" s="18">
        <f>IF($AA3="IR",IF(AND($AD3=TRUE,$AA3="IR",$A88&gt;=$AB3), (IR_factor*($AC3/Poids)) *  (EXP(-k_elim*($A88-$AB3)) - EXP(-3*($A88-$AB3)))  / (EXP(-k_elim*1.8)-EXP(-3*1.8)),0),IF($AA3="XR",IF(AND($AD3=TRUE,$AA3="XR",$A88&gt;=$AB3), IF($AE3="Jeun",   (XR_factor_fast*($AC3/Poids)) *    (EXP(-0.5*((($A88-($AB3+2))/0.9)^2)) +     EXP(-0.5*((($A88-($AB3+7))/1.1)^2)))    * MAX(EXP(-k_elim*MAX($A88-($AB3+1),0)),0.5),   (XR_factor_fed*($AC3/Poids)) *    (EXP(-0.5*((($A88-($AB3+2))/0.9)^2)) +     EXP(-0.5*((($A88-($AB3+6))/1.1)^2)))    * MAX(EXP(-k_elim*MAX($A88-($AB3+1),0)),0.58) ),0),IF(AND($AD3=TRUE,OR($AA3="Concerta",$AA3="OROS"),$A88&gt;=$AB3), MIN(OROS_factor*($AC3/Poids),22) / (1+EXP(-(($A88-($AB3+4.8))))) *  IF($A88&gt;($AB3+10), EXP(-k_elim*(($A88-($AB3+10)))), 1),0)))</f>
        <v>0</v>
      </c>
      <c r="G88" s="18">
        <f>IF($AA4="IR",IF(AND($AD4=TRUE,$AA4="IR",$A88&gt;=$AB4), (IR_factor*($AC4/Poids)) *  (EXP(-k_elim*($A88-$AB4)) - EXP(-3*($A88-$AB4)))  / (EXP(-k_elim*1.8)-EXP(-3*1.8)),0),IF($AA4="XR",IF(AND($AD4=TRUE,$AA4="XR",$A88&gt;=$AB4), IF($AE4="Jeun",   (XR_factor_fast*($AC4/Poids)) *    (EXP(-0.5*((($A88-($AB4+2))/0.9)^2)) +     EXP(-0.5*((($A88-($AB4+7))/1.1)^2)))    * MAX(EXP(-k_elim*MAX($A88-($AB4+1),0)),0.5),   (XR_factor_fed*($AC4/Poids)) *    (EXP(-0.5*((($A88-($AB4+2))/0.9)^2)) +     EXP(-0.5*((($A88-($AB4+6))/1.1)^2)))    * MAX(EXP(-k_elim*MAX($A88-($AB4+1),0)),0.58) ),0),IF(AND($AD4=TRUE,OR($AA4="Concerta",$AA4="OROS"),$A88&gt;=$AB4), MIN(OROS_factor*($AC4/Poids),22) / (1+EXP(-(($A88-($AB4+4.8))))) *  IF($A88&gt;($AB4+10), EXP(-k_elim*(($A88-($AB4+10)))), 1),0)))</f>
        <v>0</v>
      </c>
      <c r="H88" s="18">
        <f>IF($AA5="IR",IF(AND($AD5=TRUE,$AA5="IR",$A88&gt;=$AB5), (IR_factor*($AC5/Poids)) *  (EXP(-k_elim*($A88-$AB5)) - EXP(-3*($A88-$AB5)))  / (EXP(-k_elim*1.8)-EXP(-3*1.8)),0),IF($AA5="XR",IF(AND($AD5=TRUE,$AA5="XR",$A88&gt;=$AB5), IF($AE5="Jeun",   (XR_factor_fast*($AC5/Poids)) *    (EXP(-0.5*((($A88-($AB5+2))/0.9)^2)) +     EXP(-0.5*((($A88-($AB5+7))/1.1)^2)))    * MAX(EXP(-k_elim*MAX($A88-($AB5+1),0)),0.5),   (XR_factor_fed*($AC5/Poids)) *    (EXP(-0.5*((($A88-($AB5+2))/0.9)^2)) +     EXP(-0.5*((($A88-($AB5+6))/1.1)^2)))    * MAX(EXP(-k_elim*MAX($A88-($AB5+1),0)),0.58) ),0),IF(AND($AD5=TRUE,OR($AA5="Concerta",$AA5="OROS"),$A88&gt;=$AB5), MIN(OROS_factor*($AC5/Poids),22) / (1+EXP(-(($A88-($AB5+4.8))))) *  IF($A88&gt;($AB5+10), EXP(-k_elim*(($A88-($AB5+10)))), 1),0)))</f>
        <v>0</v>
      </c>
      <c r="I88" s="20">
        <f>IF($AA6="IR",IF(AND($AD6=TRUE,$AA6="IR",$A88&gt;=$AB6), (IR_factor*($AC6/Poids)) *  (EXP(-k_elim*($A88-$AB6)) - EXP(-3*($A88-$AB6)))  / (EXP(-k_elim*1.8)-EXP(-3*1.8)),0),IF($AA6="XR",IF(AND($AD6=TRUE,$AA6="XR",$A88&gt;=$AB6), IF($AE6="Jeun",   (XR_factor_fast*($AC6/Poids)) *    (EXP(-0.5*((($A88-($AB6+2))/0.9)^2)) +     EXP(-0.5*((($A88-($AB6+7))/1.1)^2)))    * MAX(EXP(-k_elim*MAX($A88-($AB6+1),0)),0.5),   (XR_factor_fed*($AC6/Poids)) *    (EXP(-0.5*((($A88-($AB6+2))/0.9)^2)) +     EXP(-0.5*((($A88-($AB6+6))/1.1)^2)))    * MAX(EXP(-k_elim*MAX($A88-($AB6+1),0)),0.58) ),0),IF(AND($AD6=TRUE,OR($AA6="Concerta",$AA6="OROS"),$A88&gt;=$AB6), MIN(OROS_factor*($AC6/Poids),22) / (1+EXP(-(($A88-($AB6+4.8))))) *  IF($A88&gt;($AB6+10), EXP(-k_elim*(($A88-($AB6+10)))), 1),0)))</f>
        <v>0</v>
      </c>
      <c r="J88" s="20">
        <f>IF($AA7="IR",IF(AND($AD7=TRUE,$AA7="IR",$A88&gt;=$AB7), (IR_factor*($AC7/Poids)) *  (EXP(-k_elim*($A88-$AB7)) - EXP(-3*($A88-$AB7)))  / (EXP(-k_elim*1.8)-EXP(-3*1.8)),0),IF($AA7="XR",IF(AND($AD7=TRUE,$AA7="XR",$A88&gt;=$AB7), IF($AE7="Jeun",   (XR_factor_fast*($AC7/Poids)) *    (EXP(-0.5*((($A88-($AB7+2))/0.9)^2)) +     EXP(-0.5*((($A88-($AB7+7))/1.1)^2)))    * MAX(EXP(-k_elim*MAX($A88-($AB7+1),0)),0.5),   (XR_factor_fed*($AC7/Poids)) *    (EXP(-0.5*((($A88-($AB7+2))/0.9)^2)) +     EXP(-0.5*((($A88-($AB7+6))/1.1)^2)))    * MAX(EXP(-k_elim*MAX($A88-($AB7+1),0)),0.58) ),0),IF(AND($AD7=TRUE,OR($AA7="Concerta",$AA7="OROS"),$A88&gt;=$AB7), MIN(OROS_factor*($AC7/Poids),22) / (1+EXP(-(($A88-($AB7+4.8))))) *  IF($A88&gt;($AB7+10), EXP(-k_elim*(($A88-($AB7+10)))), 1),0)))</f>
        <v>0</v>
      </c>
      <c r="K88" s="20">
        <f>IF($AA8="IR",IF(AND($AD8=TRUE,$AA8="IR",$A88&gt;=$AB8), (IR_factor*($AC8/Poids)) *  (EXP(-k_elim*($A88-$AB8)) - EXP(-3*($A88-$AB8)))  / (EXP(-k_elim*1.8)-EXP(-3*1.8)),0),IF($AA8="XR",IF(AND($AD8=TRUE,$AA8="XR",$A88&gt;=$AB8), IF($AE8="Jeun",   (XR_factor_fast*($AC8/Poids)) *    (EXP(-0.5*((($A88-($AB8+2))/0.9)^2)) +     EXP(-0.5*((($A88-($AB8+7))/1.1)^2)))    * MAX(EXP(-k_elim*MAX($A88-($AB8+1),0)),0.5),   (XR_factor_fed*($AC8/Poids)) *    (EXP(-0.5*((($A88-($AB8+2))/0.9)^2)) +     EXP(-0.5*((($A88-($AB8+6))/1.1)^2)))    * MAX(EXP(-k_elim*MAX($A88-($AB8+1),0)),0.58) ),0),IF(AND($AD8=TRUE,OR($AA8="Concerta",$AA8="OROS"),$A88&gt;=$AB8), MIN(OROS_factor*($AC8/Poids),22) / (1+EXP(-(($A88-($AB8+4.8))))) *  IF($A88&gt;($AB8+10), EXP(-k_elim*(($A88-($AB8+10)))), 1),0)))</f>
        <v>0</v>
      </c>
      <c r="L88" s="20">
        <f>IF($AA9="IR",IF(AND($AD9=TRUE,$AA9="IR",$A88&gt;=$AB9), (IR_factor*($AC9/Poids)) *  (EXP(-k_elim*($A88-$AB9)) - EXP(-3*($A88-$AB9)))  / (EXP(-k_elim*1.8)-EXP(-3*1.8)),0),IF($AA9="XR",IF(AND($AD9=TRUE,$AA9="XR",$A88&gt;=$AB9), IF($AE9="Jeun",   (XR_factor_fast*($AC9/Poids)) *    (EXP(-0.5*((($A88-($AB9+2))/0.9)^2)) +     EXP(-0.5*((($A88-($AB9+7))/1.1)^2)))    * MAX(EXP(-k_elim*MAX($A88-($AB9+1),0)),0.5),   (XR_factor_fed*($AC9/Poids)) *    (EXP(-0.5*((($A88-($AB9+2))/0.9)^2)) +     EXP(-0.5*((($A88-($AB9+6))/1.1)^2)))    * MAX(EXP(-k_elim*MAX($A88-($AB9+1),0)),0.58) ),0),IF(AND($AD9=TRUE,OR($AA9="Concerta",$AA9="OROS"),$A88&gt;=$AB9), MIN(OROS_factor*($AC9/Poids),22) / (1+EXP(-(($A88-($AB9+4.8))))) *  IF($A88&gt;($AB9+10), EXP(-k_elim*(($A88-($AB9+10)))), 1),0)))</f>
        <v>0</v>
      </c>
      <c r="M88" s="20">
        <f>IF($AA10="IR",IF(AND($AD10=TRUE,$AA10="IR",$A88&gt;=$AB10), (IR_factor*($AC10/Poids)) *  (EXP(-k_elim*($A88-$AB10)) - EXP(-3*($A88-$AB10)))  / (EXP(-k_elim*1.8)-EXP(-3*1.8)),0),IF($AA10="XR",IF(AND($AD10=TRUE,$AA10="XR",$A88&gt;=$AB10), IF($AE10="Jeun",   (XR_factor_fast*($AC10/Poids)) *    (EXP(-0.5*((($A88-($AB10+2))/0.9)^2)) +     EXP(-0.5*((($A88-($AB10+7))/1.1)^2)))    * MAX(EXP(-k_elim*MAX($A88-($AB10+1),0)),0.5),   (XR_factor_fed*($AC10/Poids)) *    (EXP(-0.5*((($A88-($AB10+2))/0.9)^2)) +     EXP(-0.5*((($A88-($AB10+6))/1.1)^2)))    * MAX(EXP(-k_elim*MAX($A88-($AB10+1),0)),0.58) ),0),IF(AND($AD10=TRUE,OR($AA10="Concerta",$AA10="OROS"),$A88&gt;=$AB10), MIN(OROS_factor*($AC10/Poids),22) / (1+EXP(-(($A88-($AB10+4.8))))) *  IF($A88&gt;($AB10+10), EXP(-k_elim*(($A88-($AB10+10)))), 1),0)))</f>
        <v>0</v>
      </c>
      <c r="N88" s="32">
        <f>IF($AA11="IR",IF(AND($AD11=TRUE,$AA11="IR",$A88&gt;=$AB11), (IR_factor*($AC11/Poids)) *  (EXP(-k_elim*($A88-$AB11)) - EXP(-3*($A88-$AB11)))  / (EXP(-k_elim*1.8)-EXP(-3*1.8)),0),IF($AA11="XR",IF(AND($AD11=TRUE,$AA11="XR",$A88&gt;=$AB11), IF($AE11="Jeun",   (XR_factor_fast*($AC11/Poids)) *    (EXP(-0.5*((($A88-($AB11+2))/0.9)^2)) +     EXP(-0.5*((($A88-($AB11+7))/1.1)^2)))    * MAX(EXP(-k_elim*MAX($A88-($AB11+1),0)),0.5),   (XR_factor_fed*($AC11/Poids)) *    (EXP(-0.5*((($A88-($AB11+2))/0.9)^2)) +     EXP(-0.5*((($A88-($AB11+6))/1.1)^2)))    * MAX(EXP(-k_elim*MAX($A88-($AB11+1),0)),0.58) ),0),IF(AND($AD11=TRUE,OR($AA11="Concerta",$AA11="OROS"),$A88&gt;=$AB11), MIN(OROS_factor*($AC11/Poids),22) / (1+EXP(-(($A88-($AB11+4.8))))) *  IF($A88&gt;($AB11+10), EXP(-k_elim*(($A88-($AB11+10)))), 1),0)))</f>
        <v>0</v>
      </c>
      <c r="O88" s="32">
        <f>IF($AA12="IR",IF(AND($AD12=TRUE,$AA12="IR",$A88&gt;=$AB12), (IR_factor*($AC12/Poids)) *  (EXP(-k_elim*($A88-$AB12)) - EXP(-3*($A88-$AB12)))  / (EXP(-k_elim*1.8)-EXP(-3*1.8)),0),IF($AA12="XR",IF(AND($AD12=TRUE,$AA12="XR",$A88&gt;=$AB12), IF($AE12="Jeun",   (XR_factor_fast*($AC12/Poids)) *    (EXP(-0.5*((($A88-($AB12+2))/0.9)^2)) +     EXP(-0.5*((($A88-($AB12+7))/1.1)^2)))    * MAX(EXP(-k_elim*MAX($A88-($AB12+1),0)),0.5),   (XR_factor_fed*($AC12/Poids)) *    (EXP(-0.5*((($A88-($AB12+2))/0.9)^2)) +     EXP(-0.5*((($A88-($AB12+6))/1.1)^2)))    * MAX(EXP(-k_elim*MAX($A88-($AB12+1),0)),0.58) ),0),IF(AND($AD12=TRUE,OR($AA12="Concerta",$AA12="OROS"),$A88&gt;=$AB12), MIN(OROS_factor*($AC12/Poids),22) / (1+EXP(-(($A88-($AB12+4.8))))) *  IF($A88&gt;($AB12+10), EXP(-k_elim*(($A88-($AB12+10)))), 1),0)))</f>
        <v>0</v>
      </c>
      <c r="P88" s="32">
        <f>IF($AA13="IR",IF(AND($AD13=TRUE,$AA13="IR",$A88&gt;=$AB13), (IR_factor*($AC13/Poids)) *  (EXP(-k_elim*($A88-$AB13)) - EXP(-3*($A88-$AB13)))  / (EXP(-k_elim*1.8)-EXP(-3*1.8)),0),IF($AA13="XR",IF(AND($AD13=TRUE,$AA13="XR",$A88&gt;=$AB13), IF($AE13="Jeun",   (XR_factor_fast*($AC13/Poids)) *    (EXP(-0.5*((($A88-($AB13+2))/0.9)^2)) +     EXP(-0.5*((($A88-($AB13+7))/1.1)^2)))    * MAX(EXP(-k_elim*MAX($A88-($AB13+1),0)),0.5),   (XR_factor_fed*($AC13/Poids)) *    (EXP(-0.5*((($A88-($AB13+2))/0.9)^2)) +     EXP(-0.5*((($A88-($AB13+6))/1.1)^2)))    * MAX(EXP(-k_elim*MAX($A88-($AB13+1),0)),0.58) ),0),IF(AND($AD13=TRUE,OR($AA13="Concerta",$AA13="OROS"),$A88&gt;=$AB13), MIN(OROS_factor*($AC13/Poids),22) / (1+EXP(-(($A88-($AB13+4.8))))) *  IF($A88&gt;($AB13+10), EXP(-k_elim*(($A88-($AB13+10)))), 1),0)))</f>
        <v>0</v>
      </c>
      <c r="AO88">
        <v>5</v>
      </c>
    </row>
    <row r="89" spans="1:45">
      <c r="A89" s="17">
        <v>10.34999999999998</v>
      </c>
      <c r="B89" s="18">
        <f t="shared" si="3"/>
        <v>5.4888202931109591</v>
      </c>
      <c r="C89" s="20">
        <f t="shared" si="4"/>
        <v>0</v>
      </c>
      <c r="D89" s="32">
        <f t="shared" si="5"/>
        <v>0</v>
      </c>
      <c r="E89" s="18">
        <f>IF($AA2="IR",IF(AND($AD2=TRUE,$AA2="IR",$A89&gt;=$AB2), (IR_factor*($AC2/Poids)) *  (EXP(-k_elim*($A89-$AB2)) - EXP(-3*($A89-$AB2)))  / (EXP(-k_elim*1.8)-EXP(-3*1.8)),0),IF($AA2="XR",IF(AND($AD2=TRUE,$AA2="XR",$A89&gt;=$AB2), IF($AE2="Jeun",   (XR_factor_fast*($AC2/Poids)) *    (EXP(-0.5*((($A89-($AB2+2))/0.9)^2)) +     EXP(-0.5*((($A89-($AB2+7))/1.1)^2)))    * MAX(EXP(-k_elim*MAX($A89-($AB2+1),0)),0.5),   (XR_factor_fed*($AC2/Poids)) *    (EXP(-0.5*((($A89-($AB2+2))/0.9)^2)) +     EXP(-0.5*((($A89-($AB2+6))/1.1)^2)))    * MAX(EXP(-k_elim*MAX($A89-($AB2+1),0)),0.58) ),0),IF(AND($AD2=TRUE,OR($AA2="Concerta",$AA2="OROS"),$A89&gt;=$AB2), MIN(OROS_factor*($AC2/Poids),22) / (1+EXP(-(($A89-($AB2+4.8))))) *  IF($A89&gt;($AB2+10), EXP(-k_elim*(($A89-($AB2+10)))), 1),0)))</f>
        <v>5.4888202931109591</v>
      </c>
      <c r="F89" s="18">
        <f>IF($AA3="IR",IF(AND($AD3=TRUE,$AA3="IR",$A89&gt;=$AB3), (IR_factor*($AC3/Poids)) *  (EXP(-k_elim*($A89-$AB3)) - EXP(-3*($A89-$AB3)))  / (EXP(-k_elim*1.8)-EXP(-3*1.8)),0),IF($AA3="XR",IF(AND($AD3=TRUE,$AA3="XR",$A89&gt;=$AB3), IF($AE3="Jeun",   (XR_factor_fast*($AC3/Poids)) *    (EXP(-0.5*((($A89-($AB3+2))/0.9)^2)) +     EXP(-0.5*((($A89-($AB3+7))/1.1)^2)))    * MAX(EXP(-k_elim*MAX($A89-($AB3+1),0)),0.5),   (XR_factor_fed*($AC3/Poids)) *    (EXP(-0.5*((($A89-($AB3+2))/0.9)^2)) +     EXP(-0.5*((($A89-($AB3+6))/1.1)^2)))    * MAX(EXP(-k_elim*MAX($A89-($AB3+1),0)),0.58) ),0),IF(AND($AD3=TRUE,OR($AA3="Concerta",$AA3="OROS"),$A89&gt;=$AB3), MIN(OROS_factor*($AC3/Poids),22) / (1+EXP(-(($A89-($AB3+4.8))))) *  IF($A89&gt;($AB3+10), EXP(-k_elim*(($A89-($AB3+10)))), 1),0)))</f>
        <v>0</v>
      </c>
      <c r="G89" s="18">
        <f>IF($AA4="IR",IF(AND($AD4=TRUE,$AA4="IR",$A89&gt;=$AB4), (IR_factor*($AC4/Poids)) *  (EXP(-k_elim*($A89-$AB4)) - EXP(-3*($A89-$AB4)))  / (EXP(-k_elim*1.8)-EXP(-3*1.8)),0),IF($AA4="XR",IF(AND($AD4=TRUE,$AA4="XR",$A89&gt;=$AB4), IF($AE4="Jeun",   (XR_factor_fast*($AC4/Poids)) *    (EXP(-0.5*((($A89-($AB4+2))/0.9)^2)) +     EXP(-0.5*((($A89-($AB4+7))/1.1)^2)))    * MAX(EXP(-k_elim*MAX($A89-($AB4+1),0)),0.5),   (XR_factor_fed*($AC4/Poids)) *    (EXP(-0.5*((($A89-($AB4+2))/0.9)^2)) +     EXP(-0.5*((($A89-($AB4+6))/1.1)^2)))    * MAX(EXP(-k_elim*MAX($A89-($AB4+1),0)),0.58) ),0),IF(AND($AD4=TRUE,OR($AA4="Concerta",$AA4="OROS"),$A89&gt;=$AB4), MIN(OROS_factor*($AC4/Poids),22) / (1+EXP(-(($A89-($AB4+4.8))))) *  IF($A89&gt;($AB4+10), EXP(-k_elim*(($A89-($AB4+10)))), 1),0)))</f>
        <v>0</v>
      </c>
      <c r="H89" s="18">
        <f>IF($AA5="IR",IF(AND($AD5=TRUE,$AA5="IR",$A89&gt;=$AB5), (IR_factor*($AC5/Poids)) *  (EXP(-k_elim*($A89-$AB5)) - EXP(-3*($A89-$AB5)))  / (EXP(-k_elim*1.8)-EXP(-3*1.8)),0),IF($AA5="XR",IF(AND($AD5=TRUE,$AA5="XR",$A89&gt;=$AB5), IF($AE5="Jeun",   (XR_factor_fast*($AC5/Poids)) *    (EXP(-0.5*((($A89-($AB5+2))/0.9)^2)) +     EXP(-0.5*((($A89-($AB5+7))/1.1)^2)))    * MAX(EXP(-k_elim*MAX($A89-($AB5+1),0)),0.5),   (XR_factor_fed*($AC5/Poids)) *    (EXP(-0.5*((($A89-($AB5+2))/0.9)^2)) +     EXP(-0.5*((($A89-($AB5+6))/1.1)^2)))    * MAX(EXP(-k_elim*MAX($A89-($AB5+1),0)),0.58) ),0),IF(AND($AD5=TRUE,OR($AA5="Concerta",$AA5="OROS"),$A89&gt;=$AB5), MIN(OROS_factor*($AC5/Poids),22) / (1+EXP(-(($A89-($AB5+4.8))))) *  IF($A89&gt;($AB5+10), EXP(-k_elim*(($A89-($AB5+10)))), 1),0)))</f>
        <v>0</v>
      </c>
      <c r="I89" s="20">
        <f>IF($AA6="IR",IF(AND($AD6=TRUE,$AA6="IR",$A89&gt;=$AB6), (IR_factor*($AC6/Poids)) *  (EXP(-k_elim*($A89-$AB6)) - EXP(-3*($A89-$AB6)))  / (EXP(-k_elim*1.8)-EXP(-3*1.8)),0),IF($AA6="XR",IF(AND($AD6=TRUE,$AA6="XR",$A89&gt;=$AB6), IF($AE6="Jeun",   (XR_factor_fast*($AC6/Poids)) *    (EXP(-0.5*((($A89-($AB6+2))/0.9)^2)) +     EXP(-0.5*((($A89-($AB6+7))/1.1)^2)))    * MAX(EXP(-k_elim*MAX($A89-($AB6+1),0)),0.5),   (XR_factor_fed*($AC6/Poids)) *    (EXP(-0.5*((($A89-($AB6+2))/0.9)^2)) +     EXP(-0.5*((($A89-($AB6+6))/1.1)^2)))    * MAX(EXP(-k_elim*MAX($A89-($AB6+1),0)),0.58) ),0),IF(AND($AD6=TRUE,OR($AA6="Concerta",$AA6="OROS"),$A89&gt;=$AB6), MIN(OROS_factor*($AC6/Poids),22) / (1+EXP(-(($A89-($AB6+4.8))))) *  IF($A89&gt;($AB6+10), EXP(-k_elim*(($A89-($AB6+10)))), 1),0)))</f>
        <v>0</v>
      </c>
      <c r="J89" s="20">
        <f>IF($AA7="IR",IF(AND($AD7=TRUE,$AA7="IR",$A89&gt;=$AB7), (IR_factor*($AC7/Poids)) *  (EXP(-k_elim*($A89-$AB7)) - EXP(-3*($A89-$AB7)))  / (EXP(-k_elim*1.8)-EXP(-3*1.8)),0),IF($AA7="XR",IF(AND($AD7=TRUE,$AA7="XR",$A89&gt;=$AB7), IF($AE7="Jeun",   (XR_factor_fast*($AC7/Poids)) *    (EXP(-0.5*((($A89-($AB7+2))/0.9)^2)) +     EXP(-0.5*((($A89-($AB7+7))/1.1)^2)))    * MAX(EXP(-k_elim*MAX($A89-($AB7+1),0)),0.5),   (XR_factor_fed*($AC7/Poids)) *    (EXP(-0.5*((($A89-($AB7+2))/0.9)^2)) +     EXP(-0.5*((($A89-($AB7+6))/1.1)^2)))    * MAX(EXP(-k_elim*MAX($A89-($AB7+1),0)),0.58) ),0),IF(AND($AD7=TRUE,OR($AA7="Concerta",$AA7="OROS"),$A89&gt;=$AB7), MIN(OROS_factor*($AC7/Poids),22) / (1+EXP(-(($A89-($AB7+4.8))))) *  IF($A89&gt;($AB7+10), EXP(-k_elim*(($A89-($AB7+10)))), 1),0)))</f>
        <v>0</v>
      </c>
      <c r="K89" s="20">
        <f>IF($AA8="IR",IF(AND($AD8=TRUE,$AA8="IR",$A89&gt;=$AB8), (IR_factor*($AC8/Poids)) *  (EXP(-k_elim*($A89-$AB8)) - EXP(-3*($A89-$AB8)))  / (EXP(-k_elim*1.8)-EXP(-3*1.8)),0),IF($AA8="XR",IF(AND($AD8=TRUE,$AA8="XR",$A89&gt;=$AB8), IF($AE8="Jeun",   (XR_factor_fast*($AC8/Poids)) *    (EXP(-0.5*((($A89-($AB8+2))/0.9)^2)) +     EXP(-0.5*((($A89-($AB8+7))/1.1)^2)))    * MAX(EXP(-k_elim*MAX($A89-($AB8+1),0)),0.5),   (XR_factor_fed*($AC8/Poids)) *    (EXP(-0.5*((($A89-($AB8+2))/0.9)^2)) +     EXP(-0.5*((($A89-($AB8+6))/1.1)^2)))    * MAX(EXP(-k_elim*MAX($A89-($AB8+1),0)),0.58) ),0),IF(AND($AD8=TRUE,OR($AA8="Concerta",$AA8="OROS"),$A89&gt;=$AB8), MIN(OROS_factor*($AC8/Poids),22) / (1+EXP(-(($A89-($AB8+4.8))))) *  IF($A89&gt;($AB8+10), EXP(-k_elim*(($A89-($AB8+10)))), 1),0)))</f>
        <v>0</v>
      </c>
      <c r="L89" s="20">
        <f>IF($AA9="IR",IF(AND($AD9=TRUE,$AA9="IR",$A89&gt;=$AB9), (IR_factor*($AC9/Poids)) *  (EXP(-k_elim*($A89-$AB9)) - EXP(-3*($A89-$AB9)))  / (EXP(-k_elim*1.8)-EXP(-3*1.8)),0),IF($AA9="XR",IF(AND($AD9=TRUE,$AA9="XR",$A89&gt;=$AB9), IF($AE9="Jeun",   (XR_factor_fast*($AC9/Poids)) *    (EXP(-0.5*((($A89-($AB9+2))/0.9)^2)) +     EXP(-0.5*((($A89-($AB9+7))/1.1)^2)))    * MAX(EXP(-k_elim*MAX($A89-($AB9+1),0)),0.5),   (XR_factor_fed*($AC9/Poids)) *    (EXP(-0.5*((($A89-($AB9+2))/0.9)^2)) +     EXP(-0.5*((($A89-($AB9+6))/1.1)^2)))    * MAX(EXP(-k_elim*MAX($A89-($AB9+1),0)),0.58) ),0),IF(AND($AD9=TRUE,OR($AA9="Concerta",$AA9="OROS"),$A89&gt;=$AB9), MIN(OROS_factor*($AC9/Poids),22) / (1+EXP(-(($A89-($AB9+4.8))))) *  IF($A89&gt;($AB9+10), EXP(-k_elim*(($A89-($AB9+10)))), 1),0)))</f>
        <v>0</v>
      </c>
      <c r="M89" s="20">
        <f>IF($AA10="IR",IF(AND($AD10=TRUE,$AA10="IR",$A89&gt;=$AB10), (IR_factor*($AC10/Poids)) *  (EXP(-k_elim*($A89-$AB10)) - EXP(-3*($A89-$AB10)))  / (EXP(-k_elim*1.8)-EXP(-3*1.8)),0),IF($AA10="XR",IF(AND($AD10=TRUE,$AA10="XR",$A89&gt;=$AB10), IF($AE10="Jeun",   (XR_factor_fast*($AC10/Poids)) *    (EXP(-0.5*((($A89-($AB10+2))/0.9)^2)) +     EXP(-0.5*((($A89-($AB10+7))/1.1)^2)))    * MAX(EXP(-k_elim*MAX($A89-($AB10+1),0)),0.5),   (XR_factor_fed*($AC10/Poids)) *    (EXP(-0.5*((($A89-($AB10+2))/0.9)^2)) +     EXP(-0.5*((($A89-($AB10+6))/1.1)^2)))    * MAX(EXP(-k_elim*MAX($A89-($AB10+1),0)),0.58) ),0),IF(AND($AD10=TRUE,OR($AA10="Concerta",$AA10="OROS"),$A89&gt;=$AB10), MIN(OROS_factor*($AC10/Poids),22) / (1+EXP(-(($A89-($AB10+4.8))))) *  IF($A89&gt;($AB10+10), EXP(-k_elim*(($A89-($AB10+10)))), 1),0)))</f>
        <v>0</v>
      </c>
      <c r="N89" s="32">
        <f>IF($AA11="IR",IF(AND($AD11=TRUE,$AA11="IR",$A89&gt;=$AB11), (IR_factor*($AC11/Poids)) *  (EXP(-k_elim*($A89-$AB11)) - EXP(-3*($A89-$AB11)))  / (EXP(-k_elim*1.8)-EXP(-3*1.8)),0),IF($AA11="XR",IF(AND($AD11=TRUE,$AA11="XR",$A89&gt;=$AB11), IF($AE11="Jeun",   (XR_factor_fast*($AC11/Poids)) *    (EXP(-0.5*((($A89-($AB11+2))/0.9)^2)) +     EXP(-0.5*((($A89-($AB11+7))/1.1)^2)))    * MAX(EXP(-k_elim*MAX($A89-($AB11+1),0)),0.5),   (XR_factor_fed*($AC11/Poids)) *    (EXP(-0.5*((($A89-($AB11+2))/0.9)^2)) +     EXP(-0.5*((($A89-($AB11+6))/1.1)^2)))    * MAX(EXP(-k_elim*MAX($A89-($AB11+1),0)),0.58) ),0),IF(AND($AD11=TRUE,OR($AA11="Concerta",$AA11="OROS"),$A89&gt;=$AB11), MIN(OROS_factor*($AC11/Poids),22) / (1+EXP(-(($A89-($AB11+4.8))))) *  IF($A89&gt;($AB11+10), EXP(-k_elim*(($A89-($AB11+10)))), 1),0)))</f>
        <v>0</v>
      </c>
      <c r="O89" s="32">
        <f>IF($AA12="IR",IF(AND($AD12=TRUE,$AA12="IR",$A89&gt;=$AB12), (IR_factor*($AC12/Poids)) *  (EXP(-k_elim*($A89-$AB12)) - EXP(-3*($A89-$AB12)))  / (EXP(-k_elim*1.8)-EXP(-3*1.8)),0),IF($AA12="XR",IF(AND($AD12=TRUE,$AA12="XR",$A89&gt;=$AB12), IF($AE12="Jeun",   (XR_factor_fast*($AC12/Poids)) *    (EXP(-0.5*((($A89-($AB12+2))/0.9)^2)) +     EXP(-0.5*((($A89-($AB12+7))/1.1)^2)))    * MAX(EXP(-k_elim*MAX($A89-($AB12+1),0)),0.5),   (XR_factor_fed*($AC12/Poids)) *    (EXP(-0.5*((($A89-($AB12+2))/0.9)^2)) +     EXP(-0.5*((($A89-($AB12+6))/1.1)^2)))    * MAX(EXP(-k_elim*MAX($A89-($AB12+1),0)),0.58) ),0),IF(AND($AD12=TRUE,OR($AA12="Concerta",$AA12="OROS"),$A89&gt;=$AB12), MIN(OROS_factor*($AC12/Poids),22) / (1+EXP(-(($A89-($AB12+4.8))))) *  IF($A89&gt;($AB12+10), EXP(-k_elim*(($A89-($AB12+10)))), 1),0)))</f>
        <v>0</v>
      </c>
      <c r="P89" s="32">
        <f>IF($AA13="IR",IF(AND($AD13=TRUE,$AA13="IR",$A89&gt;=$AB13), (IR_factor*($AC13/Poids)) *  (EXP(-k_elim*($A89-$AB13)) - EXP(-3*($A89-$AB13)))  / (EXP(-k_elim*1.8)-EXP(-3*1.8)),0),IF($AA13="XR",IF(AND($AD13=TRUE,$AA13="XR",$A89&gt;=$AB13), IF($AE13="Jeun",   (XR_factor_fast*($AC13/Poids)) *    (EXP(-0.5*((($A89-($AB13+2))/0.9)^2)) +     EXP(-0.5*((($A89-($AB13+7))/1.1)^2)))    * MAX(EXP(-k_elim*MAX($A89-($AB13+1),0)),0.5),   (XR_factor_fed*($AC13/Poids)) *    (EXP(-0.5*((($A89-($AB13+2))/0.9)^2)) +     EXP(-0.5*((($A89-($AB13+6))/1.1)^2)))    * MAX(EXP(-k_elim*MAX($A89-($AB13+1),0)),0.58) ),0),IF(AND($AD13=TRUE,OR($AA13="Concerta",$AA13="OROS"),$A89&gt;=$AB13), MIN(OROS_factor*($AC13/Poids),22) / (1+EXP(-(($A89-($AB13+4.8))))) *  IF($A89&gt;($AB13+10), EXP(-k_elim*(($A89-($AB13+10)))), 1),0)))</f>
        <v>0</v>
      </c>
      <c r="AO89">
        <v>5</v>
      </c>
    </row>
    <row r="90" spans="1:45">
      <c r="A90" s="17">
        <v>10.399999999999981</v>
      </c>
      <c r="B90" s="18">
        <f t="shared" si="3"/>
        <v>5.4213694373874777</v>
      </c>
      <c r="C90" s="20">
        <f t="shared" si="4"/>
        <v>0</v>
      </c>
      <c r="D90" s="32">
        <f t="shared" si="5"/>
        <v>0</v>
      </c>
      <c r="E90" s="18">
        <f>IF($AA2="IR",IF(AND($AD2=TRUE,$AA2="IR",$A90&gt;=$AB2), (IR_factor*($AC2/Poids)) *  (EXP(-k_elim*($A90-$AB2)) - EXP(-3*($A90-$AB2)))  / (EXP(-k_elim*1.8)-EXP(-3*1.8)),0),IF($AA2="XR",IF(AND($AD2=TRUE,$AA2="XR",$A90&gt;=$AB2), IF($AE2="Jeun",   (XR_factor_fast*($AC2/Poids)) *    (EXP(-0.5*((($A90-($AB2+2))/0.9)^2)) +     EXP(-0.5*((($A90-($AB2+7))/1.1)^2)))    * MAX(EXP(-k_elim*MAX($A90-($AB2+1),0)),0.5),   (XR_factor_fed*($AC2/Poids)) *    (EXP(-0.5*((($A90-($AB2+2))/0.9)^2)) +     EXP(-0.5*((($A90-($AB2+6))/1.1)^2)))    * MAX(EXP(-k_elim*MAX($A90-($AB2+1),0)),0.58) ),0),IF(AND($AD2=TRUE,OR($AA2="Concerta",$AA2="OROS"),$A90&gt;=$AB2), MIN(OROS_factor*($AC2/Poids),22) / (1+EXP(-(($A90-($AB2+4.8))))) *  IF($A90&gt;($AB2+10), EXP(-k_elim*(($A90-($AB2+10)))), 1),0)))</f>
        <v>5.4213694373874777</v>
      </c>
      <c r="F90" s="18">
        <f>IF($AA3="IR",IF(AND($AD3=TRUE,$AA3="IR",$A90&gt;=$AB3), (IR_factor*($AC3/Poids)) *  (EXP(-k_elim*($A90-$AB3)) - EXP(-3*($A90-$AB3)))  / (EXP(-k_elim*1.8)-EXP(-3*1.8)),0),IF($AA3="XR",IF(AND($AD3=TRUE,$AA3="XR",$A90&gt;=$AB3), IF($AE3="Jeun",   (XR_factor_fast*($AC3/Poids)) *    (EXP(-0.5*((($A90-($AB3+2))/0.9)^2)) +     EXP(-0.5*((($A90-($AB3+7))/1.1)^2)))    * MAX(EXP(-k_elim*MAX($A90-($AB3+1),0)),0.5),   (XR_factor_fed*($AC3/Poids)) *    (EXP(-0.5*((($A90-($AB3+2))/0.9)^2)) +     EXP(-0.5*((($A90-($AB3+6))/1.1)^2)))    * MAX(EXP(-k_elim*MAX($A90-($AB3+1),0)),0.58) ),0),IF(AND($AD3=TRUE,OR($AA3="Concerta",$AA3="OROS"),$A90&gt;=$AB3), MIN(OROS_factor*($AC3/Poids),22) / (1+EXP(-(($A90-($AB3+4.8))))) *  IF($A90&gt;($AB3+10), EXP(-k_elim*(($A90-($AB3+10)))), 1),0)))</f>
        <v>0</v>
      </c>
      <c r="G90" s="18">
        <f>IF($AA4="IR",IF(AND($AD4=TRUE,$AA4="IR",$A90&gt;=$AB4), (IR_factor*($AC4/Poids)) *  (EXP(-k_elim*($A90-$AB4)) - EXP(-3*($A90-$AB4)))  / (EXP(-k_elim*1.8)-EXP(-3*1.8)),0),IF($AA4="XR",IF(AND($AD4=TRUE,$AA4="XR",$A90&gt;=$AB4), IF($AE4="Jeun",   (XR_factor_fast*($AC4/Poids)) *    (EXP(-0.5*((($A90-($AB4+2))/0.9)^2)) +     EXP(-0.5*((($A90-($AB4+7))/1.1)^2)))    * MAX(EXP(-k_elim*MAX($A90-($AB4+1),0)),0.5),   (XR_factor_fed*($AC4/Poids)) *    (EXP(-0.5*((($A90-($AB4+2))/0.9)^2)) +     EXP(-0.5*((($A90-($AB4+6))/1.1)^2)))    * MAX(EXP(-k_elim*MAX($A90-($AB4+1),0)),0.58) ),0),IF(AND($AD4=TRUE,OR($AA4="Concerta",$AA4="OROS"),$A90&gt;=$AB4), MIN(OROS_factor*($AC4/Poids),22) / (1+EXP(-(($A90-($AB4+4.8))))) *  IF($A90&gt;($AB4+10), EXP(-k_elim*(($A90-($AB4+10)))), 1),0)))</f>
        <v>0</v>
      </c>
      <c r="H90" s="18">
        <f>IF($AA5="IR",IF(AND($AD5=TRUE,$AA5="IR",$A90&gt;=$AB5), (IR_factor*($AC5/Poids)) *  (EXP(-k_elim*($A90-$AB5)) - EXP(-3*($A90-$AB5)))  / (EXP(-k_elim*1.8)-EXP(-3*1.8)),0),IF($AA5="XR",IF(AND($AD5=TRUE,$AA5="XR",$A90&gt;=$AB5), IF($AE5="Jeun",   (XR_factor_fast*($AC5/Poids)) *    (EXP(-0.5*((($A90-($AB5+2))/0.9)^2)) +     EXP(-0.5*((($A90-($AB5+7))/1.1)^2)))    * MAX(EXP(-k_elim*MAX($A90-($AB5+1),0)),0.5),   (XR_factor_fed*($AC5/Poids)) *    (EXP(-0.5*((($A90-($AB5+2))/0.9)^2)) +     EXP(-0.5*((($A90-($AB5+6))/1.1)^2)))    * MAX(EXP(-k_elim*MAX($A90-($AB5+1),0)),0.58) ),0),IF(AND($AD5=TRUE,OR($AA5="Concerta",$AA5="OROS"),$A90&gt;=$AB5), MIN(OROS_factor*($AC5/Poids),22) / (1+EXP(-(($A90-($AB5+4.8))))) *  IF($A90&gt;($AB5+10), EXP(-k_elim*(($A90-($AB5+10)))), 1),0)))</f>
        <v>0</v>
      </c>
      <c r="I90" s="20">
        <f>IF($AA6="IR",IF(AND($AD6=TRUE,$AA6="IR",$A90&gt;=$AB6), (IR_factor*($AC6/Poids)) *  (EXP(-k_elim*($A90-$AB6)) - EXP(-3*($A90-$AB6)))  / (EXP(-k_elim*1.8)-EXP(-3*1.8)),0),IF($AA6="XR",IF(AND($AD6=TRUE,$AA6="XR",$A90&gt;=$AB6), IF($AE6="Jeun",   (XR_factor_fast*($AC6/Poids)) *    (EXP(-0.5*((($A90-($AB6+2))/0.9)^2)) +     EXP(-0.5*((($A90-($AB6+7))/1.1)^2)))    * MAX(EXP(-k_elim*MAX($A90-($AB6+1),0)),0.5),   (XR_factor_fed*($AC6/Poids)) *    (EXP(-0.5*((($A90-($AB6+2))/0.9)^2)) +     EXP(-0.5*((($A90-($AB6+6))/1.1)^2)))    * MAX(EXP(-k_elim*MAX($A90-($AB6+1),0)),0.58) ),0),IF(AND($AD6=TRUE,OR($AA6="Concerta",$AA6="OROS"),$A90&gt;=$AB6), MIN(OROS_factor*($AC6/Poids),22) / (1+EXP(-(($A90-($AB6+4.8))))) *  IF($A90&gt;($AB6+10), EXP(-k_elim*(($A90-($AB6+10)))), 1),0)))</f>
        <v>0</v>
      </c>
      <c r="J90" s="20">
        <f>IF($AA7="IR",IF(AND($AD7=TRUE,$AA7="IR",$A90&gt;=$AB7), (IR_factor*($AC7/Poids)) *  (EXP(-k_elim*($A90-$AB7)) - EXP(-3*($A90-$AB7)))  / (EXP(-k_elim*1.8)-EXP(-3*1.8)),0),IF($AA7="XR",IF(AND($AD7=TRUE,$AA7="XR",$A90&gt;=$AB7), IF($AE7="Jeun",   (XR_factor_fast*($AC7/Poids)) *    (EXP(-0.5*((($A90-($AB7+2))/0.9)^2)) +     EXP(-0.5*((($A90-($AB7+7))/1.1)^2)))    * MAX(EXP(-k_elim*MAX($A90-($AB7+1),0)),0.5),   (XR_factor_fed*($AC7/Poids)) *    (EXP(-0.5*((($A90-($AB7+2))/0.9)^2)) +     EXP(-0.5*((($A90-($AB7+6))/1.1)^2)))    * MAX(EXP(-k_elim*MAX($A90-($AB7+1),0)),0.58) ),0),IF(AND($AD7=TRUE,OR($AA7="Concerta",$AA7="OROS"),$A90&gt;=$AB7), MIN(OROS_factor*($AC7/Poids),22) / (1+EXP(-(($A90-($AB7+4.8))))) *  IF($A90&gt;($AB7+10), EXP(-k_elim*(($A90-($AB7+10)))), 1),0)))</f>
        <v>0</v>
      </c>
      <c r="K90" s="20">
        <f>IF($AA8="IR",IF(AND($AD8=TRUE,$AA8="IR",$A90&gt;=$AB8), (IR_factor*($AC8/Poids)) *  (EXP(-k_elim*($A90-$AB8)) - EXP(-3*($A90-$AB8)))  / (EXP(-k_elim*1.8)-EXP(-3*1.8)),0),IF($AA8="XR",IF(AND($AD8=TRUE,$AA8="XR",$A90&gt;=$AB8), IF($AE8="Jeun",   (XR_factor_fast*($AC8/Poids)) *    (EXP(-0.5*((($A90-($AB8+2))/0.9)^2)) +     EXP(-0.5*((($A90-($AB8+7))/1.1)^2)))    * MAX(EXP(-k_elim*MAX($A90-($AB8+1),0)),0.5),   (XR_factor_fed*($AC8/Poids)) *    (EXP(-0.5*((($A90-($AB8+2))/0.9)^2)) +     EXP(-0.5*((($A90-($AB8+6))/1.1)^2)))    * MAX(EXP(-k_elim*MAX($A90-($AB8+1),0)),0.58) ),0),IF(AND($AD8=TRUE,OR($AA8="Concerta",$AA8="OROS"),$A90&gt;=$AB8), MIN(OROS_factor*($AC8/Poids),22) / (1+EXP(-(($A90-($AB8+4.8))))) *  IF($A90&gt;($AB8+10), EXP(-k_elim*(($A90-($AB8+10)))), 1),0)))</f>
        <v>0</v>
      </c>
      <c r="L90" s="20">
        <f>IF($AA9="IR",IF(AND($AD9=TRUE,$AA9="IR",$A90&gt;=$AB9), (IR_factor*($AC9/Poids)) *  (EXP(-k_elim*($A90-$AB9)) - EXP(-3*($A90-$AB9)))  / (EXP(-k_elim*1.8)-EXP(-3*1.8)),0),IF($AA9="XR",IF(AND($AD9=TRUE,$AA9="XR",$A90&gt;=$AB9), IF($AE9="Jeun",   (XR_factor_fast*($AC9/Poids)) *    (EXP(-0.5*((($A90-($AB9+2))/0.9)^2)) +     EXP(-0.5*((($A90-($AB9+7))/1.1)^2)))    * MAX(EXP(-k_elim*MAX($A90-($AB9+1),0)),0.5),   (XR_factor_fed*($AC9/Poids)) *    (EXP(-0.5*((($A90-($AB9+2))/0.9)^2)) +     EXP(-0.5*((($A90-($AB9+6))/1.1)^2)))    * MAX(EXP(-k_elim*MAX($A90-($AB9+1),0)),0.58) ),0),IF(AND($AD9=TRUE,OR($AA9="Concerta",$AA9="OROS"),$A90&gt;=$AB9), MIN(OROS_factor*($AC9/Poids),22) / (1+EXP(-(($A90-($AB9+4.8))))) *  IF($A90&gt;($AB9+10), EXP(-k_elim*(($A90-($AB9+10)))), 1),0)))</f>
        <v>0</v>
      </c>
      <c r="M90" s="20">
        <f>IF($AA10="IR",IF(AND($AD10=TRUE,$AA10="IR",$A90&gt;=$AB10), (IR_factor*($AC10/Poids)) *  (EXP(-k_elim*($A90-$AB10)) - EXP(-3*($A90-$AB10)))  / (EXP(-k_elim*1.8)-EXP(-3*1.8)),0),IF($AA10="XR",IF(AND($AD10=TRUE,$AA10="XR",$A90&gt;=$AB10), IF($AE10="Jeun",   (XR_factor_fast*($AC10/Poids)) *    (EXP(-0.5*((($A90-($AB10+2))/0.9)^2)) +     EXP(-0.5*((($A90-($AB10+7))/1.1)^2)))    * MAX(EXP(-k_elim*MAX($A90-($AB10+1),0)),0.5),   (XR_factor_fed*($AC10/Poids)) *    (EXP(-0.5*((($A90-($AB10+2))/0.9)^2)) +     EXP(-0.5*((($A90-($AB10+6))/1.1)^2)))    * MAX(EXP(-k_elim*MAX($A90-($AB10+1),0)),0.58) ),0),IF(AND($AD10=TRUE,OR($AA10="Concerta",$AA10="OROS"),$A90&gt;=$AB10), MIN(OROS_factor*($AC10/Poids),22) / (1+EXP(-(($A90-($AB10+4.8))))) *  IF($A90&gt;($AB10+10), EXP(-k_elim*(($A90-($AB10+10)))), 1),0)))</f>
        <v>0</v>
      </c>
      <c r="N90" s="32">
        <f>IF($AA11="IR",IF(AND($AD11=TRUE,$AA11="IR",$A90&gt;=$AB11), (IR_factor*($AC11/Poids)) *  (EXP(-k_elim*($A90-$AB11)) - EXP(-3*($A90-$AB11)))  / (EXP(-k_elim*1.8)-EXP(-3*1.8)),0),IF($AA11="XR",IF(AND($AD11=TRUE,$AA11="XR",$A90&gt;=$AB11), IF($AE11="Jeun",   (XR_factor_fast*($AC11/Poids)) *    (EXP(-0.5*((($A90-($AB11+2))/0.9)^2)) +     EXP(-0.5*((($A90-($AB11+7))/1.1)^2)))    * MAX(EXP(-k_elim*MAX($A90-($AB11+1),0)),0.5),   (XR_factor_fed*($AC11/Poids)) *    (EXP(-0.5*((($A90-($AB11+2))/0.9)^2)) +     EXP(-0.5*((($A90-($AB11+6))/1.1)^2)))    * MAX(EXP(-k_elim*MAX($A90-($AB11+1),0)),0.58) ),0),IF(AND($AD11=TRUE,OR($AA11="Concerta",$AA11="OROS"),$A90&gt;=$AB11), MIN(OROS_factor*($AC11/Poids),22) / (1+EXP(-(($A90-($AB11+4.8))))) *  IF($A90&gt;($AB11+10), EXP(-k_elim*(($A90-($AB11+10)))), 1),0)))</f>
        <v>0</v>
      </c>
      <c r="O90" s="32">
        <f>IF($AA12="IR",IF(AND($AD12=TRUE,$AA12="IR",$A90&gt;=$AB12), (IR_factor*($AC12/Poids)) *  (EXP(-k_elim*($A90-$AB12)) - EXP(-3*($A90-$AB12)))  / (EXP(-k_elim*1.8)-EXP(-3*1.8)),0),IF($AA12="XR",IF(AND($AD12=TRUE,$AA12="XR",$A90&gt;=$AB12), IF($AE12="Jeun",   (XR_factor_fast*($AC12/Poids)) *    (EXP(-0.5*((($A90-($AB12+2))/0.9)^2)) +     EXP(-0.5*((($A90-($AB12+7))/1.1)^2)))    * MAX(EXP(-k_elim*MAX($A90-($AB12+1),0)),0.5),   (XR_factor_fed*($AC12/Poids)) *    (EXP(-0.5*((($A90-($AB12+2))/0.9)^2)) +     EXP(-0.5*((($A90-($AB12+6))/1.1)^2)))    * MAX(EXP(-k_elim*MAX($A90-($AB12+1),0)),0.58) ),0),IF(AND($AD12=TRUE,OR($AA12="Concerta",$AA12="OROS"),$A90&gt;=$AB12), MIN(OROS_factor*($AC12/Poids),22) / (1+EXP(-(($A90-($AB12+4.8))))) *  IF($A90&gt;($AB12+10), EXP(-k_elim*(($A90-($AB12+10)))), 1),0)))</f>
        <v>0</v>
      </c>
      <c r="P90" s="32">
        <f>IF($AA13="IR",IF(AND($AD13=TRUE,$AA13="IR",$A90&gt;=$AB13), (IR_factor*($AC13/Poids)) *  (EXP(-k_elim*($A90-$AB13)) - EXP(-3*($A90-$AB13)))  / (EXP(-k_elim*1.8)-EXP(-3*1.8)),0),IF($AA13="XR",IF(AND($AD13=TRUE,$AA13="XR",$A90&gt;=$AB13), IF($AE13="Jeun",   (XR_factor_fast*($AC13/Poids)) *    (EXP(-0.5*((($A90-($AB13+2))/0.9)^2)) +     EXP(-0.5*((($A90-($AB13+7))/1.1)^2)))    * MAX(EXP(-k_elim*MAX($A90-($AB13+1),0)),0.5),   (XR_factor_fed*($AC13/Poids)) *    (EXP(-0.5*((($A90-($AB13+2))/0.9)^2)) +     EXP(-0.5*((($A90-($AB13+6))/1.1)^2)))    * MAX(EXP(-k_elim*MAX($A90-($AB13+1),0)),0.58) ),0),IF(AND($AD13=TRUE,OR($AA13="Concerta",$AA13="OROS"),$A90&gt;=$AB13), MIN(OROS_factor*($AC13/Poids),22) / (1+EXP(-(($A90-($AB13+4.8))))) *  IF($A90&gt;($AB13+10), EXP(-k_elim*(($A90-($AB13+10)))), 1),0)))</f>
        <v>0</v>
      </c>
      <c r="AO90">
        <v>5</v>
      </c>
    </row>
    <row r="91" spans="1:45">
      <c r="A91" s="17">
        <v>10.44999999999999</v>
      </c>
      <c r="B91" s="18">
        <f t="shared" si="3"/>
        <v>5.3547387076476403</v>
      </c>
      <c r="C91" s="20">
        <f t="shared" si="4"/>
        <v>0</v>
      </c>
      <c r="D91" s="32">
        <f t="shared" si="5"/>
        <v>0</v>
      </c>
      <c r="E91" s="18">
        <f>IF($AA2="IR",IF(AND($AD2=TRUE,$AA2="IR",$A91&gt;=$AB2), (IR_factor*($AC2/Poids)) *  (EXP(-k_elim*($A91-$AB2)) - EXP(-3*($A91-$AB2)))  / (EXP(-k_elim*1.8)-EXP(-3*1.8)),0),IF($AA2="XR",IF(AND($AD2=TRUE,$AA2="XR",$A91&gt;=$AB2), IF($AE2="Jeun",   (XR_factor_fast*($AC2/Poids)) *    (EXP(-0.5*((($A91-($AB2+2))/0.9)^2)) +     EXP(-0.5*((($A91-($AB2+7))/1.1)^2)))    * MAX(EXP(-k_elim*MAX($A91-($AB2+1),0)),0.5),   (XR_factor_fed*($AC2/Poids)) *    (EXP(-0.5*((($A91-($AB2+2))/0.9)^2)) +     EXP(-0.5*((($A91-($AB2+6))/1.1)^2)))    * MAX(EXP(-k_elim*MAX($A91-($AB2+1),0)),0.58) ),0),IF(AND($AD2=TRUE,OR($AA2="Concerta",$AA2="OROS"),$A91&gt;=$AB2), MIN(OROS_factor*($AC2/Poids),22) / (1+EXP(-(($A91-($AB2+4.8))))) *  IF($A91&gt;($AB2+10), EXP(-k_elim*(($A91-($AB2+10)))), 1),0)))</f>
        <v>5.3547387076476403</v>
      </c>
      <c r="F91" s="18">
        <f>IF($AA3="IR",IF(AND($AD3=TRUE,$AA3="IR",$A91&gt;=$AB3), (IR_factor*($AC3/Poids)) *  (EXP(-k_elim*($A91-$AB3)) - EXP(-3*($A91-$AB3)))  / (EXP(-k_elim*1.8)-EXP(-3*1.8)),0),IF($AA3="XR",IF(AND($AD3=TRUE,$AA3="XR",$A91&gt;=$AB3), IF($AE3="Jeun",   (XR_factor_fast*($AC3/Poids)) *    (EXP(-0.5*((($A91-($AB3+2))/0.9)^2)) +     EXP(-0.5*((($A91-($AB3+7))/1.1)^2)))    * MAX(EXP(-k_elim*MAX($A91-($AB3+1),0)),0.5),   (XR_factor_fed*($AC3/Poids)) *    (EXP(-0.5*((($A91-($AB3+2))/0.9)^2)) +     EXP(-0.5*((($A91-($AB3+6))/1.1)^2)))    * MAX(EXP(-k_elim*MAX($A91-($AB3+1),0)),0.58) ),0),IF(AND($AD3=TRUE,OR($AA3="Concerta",$AA3="OROS"),$A91&gt;=$AB3), MIN(OROS_factor*($AC3/Poids),22) / (1+EXP(-(($A91-($AB3+4.8))))) *  IF($A91&gt;($AB3+10), EXP(-k_elim*(($A91-($AB3+10)))), 1),0)))</f>
        <v>0</v>
      </c>
      <c r="G91" s="18">
        <f>IF($AA4="IR",IF(AND($AD4=TRUE,$AA4="IR",$A91&gt;=$AB4), (IR_factor*($AC4/Poids)) *  (EXP(-k_elim*($A91-$AB4)) - EXP(-3*($A91-$AB4)))  / (EXP(-k_elim*1.8)-EXP(-3*1.8)),0),IF($AA4="XR",IF(AND($AD4=TRUE,$AA4="XR",$A91&gt;=$AB4), IF($AE4="Jeun",   (XR_factor_fast*($AC4/Poids)) *    (EXP(-0.5*((($A91-($AB4+2))/0.9)^2)) +     EXP(-0.5*((($A91-($AB4+7))/1.1)^2)))    * MAX(EXP(-k_elim*MAX($A91-($AB4+1),0)),0.5),   (XR_factor_fed*($AC4/Poids)) *    (EXP(-0.5*((($A91-($AB4+2))/0.9)^2)) +     EXP(-0.5*((($A91-($AB4+6))/1.1)^2)))    * MAX(EXP(-k_elim*MAX($A91-($AB4+1),0)),0.58) ),0),IF(AND($AD4=TRUE,OR($AA4="Concerta",$AA4="OROS"),$A91&gt;=$AB4), MIN(OROS_factor*($AC4/Poids),22) / (1+EXP(-(($A91-($AB4+4.8))))) *  IF($A91&gt;($AB4+10), EXP(-k_elim*(($A91-($AB4+10)))), 1),0)))</f>
        <v>0</v>
      </c>
      <c r="H91" s="18">
        <f>IF($AA5="IR",IF(AND($AD5=TRUE,$AA5="IR",$A91&gt;=$AB5), (IR_factor*($AC5/Poids)) *  (EXP(-k_elim*($A91-$AB5)) - EXP(-3*($A91-$AB5)))  / (EXP(-k_elim*1.8)-EXP(-3*1.8)),0),IF($AA5="XR",IF(AND($AD5=TRUE,$AA5="XR",$A91&gt;=$AB5), IF($AE5="Jeun",   (XR_factor_fast*($AC5/Poids)) *    (EXP(-0.5*((($A91-($AB5+2))/0.9)^2)) +     EXP(-0.5*((($A91-($AB5+7))/1.1)^2)))    * MAX(EXP(-k_elim*MAX($A91-($AB5+1),0)),0.5),   (XR_factor_fed*($AC5/Poids)) *    (EXP(-0.5*((($A91-($AB5+2))/0.9)^2)) +     EXP(-0.5*((($A91-($AB5+6))/1.1)^2)))    * MAX(EXP(-k_elim*MAX($A91-($AB5+1),0)),0.58) ),0),IF(AND($AD5=TRUE,OR($AA5="Concerta",$AA5="OROS"),$A91&gt;=$AB5), MIN(OROS_factor*($AC5/Poids),22) / (1+EXP(-(($A91-($AB5+4.8))))) *  IF($A91&gt;($AB5+10), EXP(-k_elim*(($A91-($AB5+10)))), 1),0)))</f>
        <v>0</v>
      </c>
      <c r="I91" s="20">
        <f>IF($AA6="IR",IF(AND($AD6=TRUE,$AA6="IR",$A91&gt;=$AB6), (IR_factor*($AC6/Poids)) *  (EXP(-k_elim*($A91-$AB6)) - EXP(-3*($A91-$AB6)))  / (EXP(-k_elim*1.8)-EXP(-3*1.8)),0),IF($AA6="XR",IF(AND($AD6=TRUE,$AA6="XR",$A91&gt;=$AB6), IF($AE6="Jeun",   (XR_factor_fast*($AC6/Poids)) *    (EXP(-0.5*((($A91-($AB6+2))/0.9)^2)) +     EXP(-0.5*((($A91-($AB6+7))/1.1)^2)))    * MAX(EXP(-k_elim*MAX($A91-($AB6+1),0)),0.5),   (XR_factor_fed*($AC6/Poids)) *    (EXP(-0.5*((($A91-($AB6+2))/0.9)^2)) +     EXP(-0.5*((($A91-($AB6+6))/1.1)^2)))    * MAX(EXP(-k_elim*MAX($A91-($AB6+1),0)),0.58) ),0),IF(AND($AD6=TRUE,OR($AA6="Concerta",$AA6="OROS"),$A91&gt;=$AB6), MIN(OROS_factor*($AC6/Poids),22) / (1+EXP(-(($A91-($AB6+4.8))))) *  IF($A91&gt;($AB6+10), EXP(-k_elim*(($A91-($AB6+10)))), 1),0)))</f>
        <v>0</v>
      </c>
      <c r="J91" s="20">
        <f>IF($AA7="IR",IF(AND($AD7=TRUE,$AA7="IR",$A91&gt;=$AB7), (IR_factor*($AC7/Poids)) *  (EXP(-k_elim*($A91-$AB7)) - EXP(-3*($A91-$AB7)))  / (EXP(-k_elim*1.8)-EXP(-3*1.8)),0),IF($AA7="XR",IF(AND($AD7=TRUE,$AA7="XR",$A91&gt;=$AB7), IF($AE7="Jeun",   (XR_factor_fast*($AC7/Poids)) *    (EXP(-0.5*((($A91-($AB7+2))/0.9)^2)) +     EXP(-0.5*((($A91-($AB7+7))/1.1)^2)))    * MAX(EXP(-k_elim*MAX($A91-($AB7+1),0)),0.5),   (XR_factor_fed*($AC7/Poids)) *    (EXP(-0.5*((($A91-($AB7+2))/0.9)^2)) +     EXP(-0.5*((($A91-($AB7+6))/1.1)^2)))    * MAX(EXP(-k_elim*MAX($A91-($AB7+1),0)),0.58) ),0),IF(AND($AD7=TRUE,OR($AA7="Concerta",$AA7="OROS"),$A91&gt;=$AB7), MIN(OROS_factor*($AC7/Poids),22) / (1+EXP(-(($A91-($AB7+4.8))))) *  IF($A91&gt;($AB7+10), EXP(-k_elim*(($A91-($AB7+10)))), 1),0)))</f>
        <v>0</v>
      </c>
      <c r="K91" s="20">
        <f>IF($AA8="IR",IF(AND($AD8=TRUE,$AA8="IR",$A91&gt;=$AB8), (IR_factor*($AC8/Poids)) *  (EXP(-k_elim*($A91-$AB8)) - EXP(-3*($A91-$AB8)))  / (EXP(-k_elim*1.8)-EXP(-3*1.8)),0),IF($AA8="XR",IF(AND($AD8=TRUE,$AA8="XR",$A91&gt;=$AB8), IF($AE8="Jeun",   (XR_factor_fast*($AC8/Poids)) *    (EXP(-0.5*((($A91-($AB8+2))/0.9)^2)) +     EXP(-0.5*((($A91-($AB8+7))/1.1)^2)))    * MAX(EXP(-k_elim*MAX($A91-($AB8+1),0)),0.5),   (XR_factor_fed*($AC8/Poids)) *    (EXP(-0.5*((($A91-($AB8+2))/0.9)^2)) +     EXP(-0.5*((($A91-($AB8+6))/1.1)^2)))    * MAX(EXP(-k_elim*MAX($A91-($AB8+1),0)),0.58) ),0),IF(AND($AD8=TRUE,OR($AA8="Concerta",$AA8="OROS"),$A91&gt;=$AB8), MIN(OROS_factor*($AC8/Poids),22) / (1+EXP(-(($A91-($AB8+4.8))))) *  IF($A91&gt;($AB8+10), EXP(-k_elim*(($A91-($AB8+10)))), 1),0)))</f>
        <v>0</v>
      </c>
      <c r="L91" s="20">
        <f>IF($AA9="IR",IF(AND($AD9=TRUE,$AA9="IR",$A91&gt;=$AB9), (IR_factor*($AC9/Poids)) *  (EXP(-k_elim*($A91-$AB9)) - EXP(-3*($A91-$AB9)))  / (EXP(-k_elim*1.8)-EXP(-3*1.8)),0),IF($AA9="XR",IF(AND($AD9=TRUE,$AA9="XR",$A91&gt;=$AB9), IF($AE9="Jeun",   (XR_factor_fast*($AC9/Poids)) *    (EXP(-0.5*((($A91-($AB9+2))/0.9)^2)) +     EXP(-0.5*((($A91-($AB9+7))/1.1)^2)))    * MAX(EXP(-k_elim*MAX($A91-($AB9+1),0)),0.5),   (XR_factor_fed*($AC9/Poids)) *    (EXP(-0.5*((($A91-($AB9+2))/0.9)^2)) +     EXP(-0.5*((($A91-($AB9+6))/1.1)^2)))    * MAX(EXP(-k_elim*MAX($A91-($AB9+1),0)),0.58) ),0),IF(AND($AD9=TRUE,OR($AA9="Concerta",$AA9="OROS"),$A91&gt;=$AB9), MIN(OROS_factor*($AC9/Poids),22) / (1+EXP(-(($A91-($AB9+4.8))))) *  IF($A91&gt;($AB9+10), EXP(-k_elim*(($A91-($AB9+10)))), 1),0)))</f>
        <v>0</v>
      </c>
      <c r="M91" s="20">
        <f>IF($AA10="IR",IF(AND($AD10=TRUE,$AA10="IR",$A91&gt;=$AB10), (IR_factor*($AC10/Poids)) *  (EXP(-k_elim*($A91-$AB10)) - EXP(-3*($A91-$AB10)))  / (EXP(-k_elim*1.8)-EXP(-3*1.8)),0),IF($AA10="XR",IF(AND($AD10=TRUE,$AA10="XR",$A91&gt;=$AB10), IF($AE10="Jeun",   (XR_factor_fast*($AC10/Poids)) *    (EXP(-0.5*((($A91-($AB10+2))/0.9)^2)) +     EXP(-0.5*((($A91-($AB10+7))/1.1)^2)))    * MAX(EXP(-k_elim*MAX($A91-($AB10+1),0)),0.5),   (XR_factor_fed*($AC10/Poids)) *    (EXP(-0.5*((($A91-($AB10+2))/0.9)^2)) +     EXP(-0.5*((($A91-($AB10+6))/1.1)^2)))    * MAX(EXP(-k_elim*MAX($A91-($AB10+1),0)),0.58) ),0),IF(AND($AD10=TRUE,OR($AA10="Concerta",$AA10="OROS"),$A91&gt;=$AB10), MIN(OROS_factor*($AC10/Poids),22) / (1+EXP(-(($A91-($AB10+4.8))))) *  IF($A91&gt;($AB10+10), EXP(-k_elim*(($A91-($AB10+10)))), 1),0)))</f>
        <v>0</v>
      </c>
      <c r="N91" s="32">
        <f>IF($AA11="IR",IF(AND($AD11=TRUE,$AA11="IR",$A91&gt;=$AB11), (IR_factor*($AC11/Poids)) *  (EXP(-k_elim*($A91-$AB11)) - EXP(-3*($A91-$AB11)))  / (EXP(-k_elim*1.8)-EXP(-3*1.8)),0),IF($AA11="XR",IF(AND($AD11=TRUE,$AA11="XR",$A91&gt;=$AB11), IF($AE11="Jeun",   (XR_factor_fast*($AC11/Poids)) *    (EXP(-0.5*((($A91-($AB11+2))/0.9)^2)) +     EXP(-0.5*((($A91-($AB11+7))/1.1)^2)))    * MAX(EXP(-k_elim*MAX($A91-($AB11+1),0)),0.5),   (XR_factor_fed*($AC11/Poids)) *    (EXP(-0.5*((($A91-($AB11+2))/0.9)^2)) +     EXP(-0.5*((($A91-($AB11+6))/1.1)^2)))    * MAX(EXP(-k_elim*MAX($A91-($AB11+1),0)),0.58) ),0),IF(AND($AD11=TRUE,OR($AA11="Concerta",$AA11="OROS"),$A91&gt;=$AB11), MIN(OROS_factor*($AC11/Poids),22) / (1+EXP(-(($A91-($AB11+4.8))))) *  IF($A91&gt;($AB11+10), EXP(-k_elim*(($A91-($AB11+10)))), 1),0)))</f>
        <v>0</v>
      </c>
      <c r="O91" s="32">
        <f>IF($AA12="IR",IF(AND($AD12=TRUE,$AA12="IR",$A91&gt;=$AB12), (IR_factor*($AC12/Poids)) *  (EXP(-k_elim*($A91-$AB12)) - EXP(-3*($A91-$AB12)))  / (EXP(-k_elim*1.8)-EXP(-3*1.8)),0),IF($AA12="XR",IF(AND($AD12=TRUE,$AA12="XR",$A91&gt;=$AB12), IF($AE12="Jeun",   (XR_factor_fast*($AC12/Poids)) *    (EXP(-0.5*((($A91-($AB12+2))/0.9)^2)) +     EXP(-0.5*((($A91-($AB12+7))/1.1)^2)))    * MAX(EXP(-k_elim*MAX($A91-($AB12+1),0)),0.5),   (XR_factor_fed*($AC12/Poids)) *    (EXP(-0.5*((($A91-($AB12+2))/0.9)^2)) +     EXP(-0.5*((($A91-($AB12+6))/1.1)^2)))    * MAX(EXP(-k_elim*MAX($A91-($AB12+1),0)),0.58) ),0),IF(AND($AD12=TRUE,OR($AA12="Concerta",$AA12="OROS"),$A91&gt;=$AB12), MIN(OROS_factor*($AC12/Poids),22) / (1+EXP(-(($A91-($AB12+4.8))))) *  IF($A91&gt;($AB12+10), EXP(-k_elim*(($A91-($AB12+10)))), 1),0)))</f>
        <v>0</v>
      </c>
      <c r="P91" s="32">
        <f>IF($AA13="IR",IF(AND($AD13=TRUE,$AA13="IR",$A91&gt;=$AB13), (IR_factor*($AC13/Poids)) *  (EXP(-k_elim*($A91-$AB13)) - EXP(-3*($A91-$AB13)))  / (EXP(-k_elim*1.8)-EXP(-3*1.8)),0),IF($AA13="XR",IF(AND($AD13=TRUE,$AA13="XR",$A91&gt;=$AB13), IF($AE13="Jeun",   (XR_factor_fast*($AC13/Poids)) *    (EXP(-0.5*((($A91-($AB13+2))/0.9)^2)) +     EXP(-0.5*((($A91-($AB13+7))/1.1)^2)))    * MAX(EXP(-k_elim*MAX($A91-($AB13+1),0)),0.5),   (XR_factor_fed*($AC13/Poids)) *    (EXP(-0.5*((($A91-($AB13+2))/0.9)^2)) +     EXP(-0.5*((($A91-($AB13+6))/1.1)^2)))    * MAX(EXP(-k_elim*MAX($A91-($AB13+1),0)),0.58) ),0),IF(AND($AD13=TRUE,OR($AA13="Concerta",$AA13="OROS"),$A91&gt;=$AB13), MIN(OROS_factor*($AC13/Poids),22) / (1+EXP(-(($A91-($AB13+4.8))))) *  IF($A91&gt;($AB13+10), EXP(-k_elim*(($A91-($AB13+10)))), 1),0)))</f>
        <v>0</v>
      </c>
      <c r="AO91">
        <v>5</v>
      </c>
    </row>
    <row r="92" spans="1:45">
      <c r="A92" s="17">
        <v>10.49999999999998</v>
      </c>
      <c r="B92" s="18">
        <f t="shared" si="3"/>
        <v>5.288919353832906</v>
      </c>
      <c r="C92" s="20">
        <f t="shared" si="4"/>
        <v>0</v>
      </c>
      <c r="D92" s="32">
        <f t="shared" si="5"/>
        <v>0</v>
      </c>
      <c r="E92" s="18">
        <f>IF($AA2="IR",IF(AND($AD2=TRUE,$AA2="IR",$A92&gt;=$AB2), (IR_factor*($AC2/Poids)) *  (EXP(-k_elim*($A92-$AB2)) - EXP(-3*($A92-$AB2)))  / (EXP(-k_elim*1.8)-EXP(-3*1.8)),0),IF($AA2="XR",IF(AND($AD2=TRUE,$AA2="XR",$A92&gt;=$AB2), IF($AE2="Jeun",   (XR_factor_fast*($AC2/Poids)) *    (EXP(-0.5*((($A92-($AB2+2))/0.9)^2)) +     EXP(-0.5*((($A92-($AB2+7))/1.1)^2)))    * MAX(EXP(-k_elim*MAX($A92-($AB2+1),0)),0.5),   (XR_factor_fed*($AC2/Poids)) *    (EXP(-0.5*((($A92-($AB2+2))/0.9)^2)) +     EXP(-0.5*((($A92-($AB2+6))/1.1)^2)))    * MAX(EXP(-k_elim*MAX($A92-($AB2+1),0)),0.58) ),0),IF(AND($AD2=TRUE,OR($AA2="Concerta",$AA2="OROS"),$A92&gt;=$AB2), MIN(OROS_factor*($AC2/Poids),22) / (1+EXP(-(($A92-($AB2+4.8))))) *  IF($A92&gt;($AB2+10), EXP(-k_elim*(($A92-($AB2+10)))), 1),0)))</f>
        <v>5.288919353832906</v>
      </c>
      <c r="F92" s="18">
        <f>IF($AA3="IR",IF(AND($AD3=TRUE,$AA3="IR",$A92&gt;=$AB3), (IR_factor*($AC3/Poids)) *  (EXP(-k_elim*($A92-$AB3)) - EXP(-3*($A92-$AB3)))  / (EXP(-k_elim*1.8)-EXP(-3*1.8)),0),IF($AA3="XR",IF(AND($AD3=TRUE,$AA3="XR",$A92&gt;=$AB3), IF($AE3="Jeun",   (XR_factor_fast*($AC3/Poids)) *    (EXP(-0.5*((($A92-($AB3+2))/0.9)^2)) +     EXP(-0.5*((($A92-($AB3+7))/1.1)^2)))    * MAX(EXP(-k_elim*MAX($A92-($AB3+1),0)),0.5),   (XR_factor_fed*($AC3/Poids)) *    (EXP(-0.5*((($A92-($AB3+2))/0.9)^2)) +     EXP(-0.5*((($A92-($AB3+6))/1.1)^2)))    * MAX(EXP(-k_elim*MAX($A92-($AB3+1),0)),0.58) ),0),IF(AND($AD3=TRUE,OR($AA3="Concerta",$AA3="OROS"),$A92&gt;=$AB3), MIN(OROS_factor*($AC3/Poids),22) / (1+EXP(-(($A92-($AB3+4.8))))) *  IF($A92&gt;($AB3+10), EXP(-k_elim*(($A92-($AB3+10)))), 1),0)))</f>
        <v>0</v>
      </c>
      <c r="G92" s="18">
        <f>IF($AA4="IR",IF(AND($AD4=TRUE,$AA4="IR",$A92&gt;=$AB4), (IR_factor*($AC4/Poids)) *  (EXP(-k_elim*($A92-$AB4)) - EXP(-3*($A92-$AB4)))  / (EXP(-k_elim*1.8)-EXP(-3*1.8)),0),IF($AA4="XR",IF(AND($AD4=TRUE,$AA4="XR",$A92&gt;=$AB4), IF($AE4="Jeun",   (XR_factor_fast*($AC4/Poids)) *    (EXP(-0.5*((($A92-($AB4+2))/0.9)^2)) +     EXP(-0.5*((($A92-($AB4+7))/1.1)^2)))    * MAX(EXP(-k_elim*MAX($A92-($AB4+1),0)),0.5),   (XR_factor_fed*($AC4/Poids)) *    (EXP(-0.5*((($A92-($AB4+2))/0.9)^2)) +     EXP(-0.5*((($A92-($AB4+6))/1.1)^2)))    * MAX(EXP(-k_elim*MAX($A92-($AB4+1),0)),0.58) ),0),IF(AND($AD4=TRUE,OR($AA4="Concerta",$AA4="OROS"),$A92&gt;=$AB4), MIN(OROS_factor*($AC4/Poids),22) / (1+EXP(-(($A92-($AB4+4.8))))) *  IF($A92&gt;($AB4+10), EXP(-k_elim*(($A92-($AB4+10)))), 1),0)))</f>
        <v>0</v>
      </c>
      <c r="H92" s="18">
        <f>IF($AA5="IR",IF(AND($AD5=TRUE,$AA5="IR",$A92&gt;=$AB5), (IR_factor*($AC5/Poids)) *  (EXP(-k_elim*($A92-$AB5)) - EXP(-3*($A92-$AB5)))  / (EXP(-k_elim*1.8)-EXP(-3*1.8)),0),IF($AA5="XR",IF(AND($AD5=TRUE,$AA5="XR",$A92&gt;=$AB5), IF($AE5="Jeun",   (XR_factor_fast*($AC5/Poids)) *    (EXP(-0.5*((($A92-($AB5+2))/0.9)^2)) +     EXP(-0.5*((($A92-($AB5+7))/1.1)^2)))    * MAX(EXP(-k_elim*MAX($A92-($AB5+1),0)),0.5),   (XR_factor_fed*($AC5/Poids)) *    (EXP(-0.5*((($A92-($AB5+2))/0.9)^2)) +     EXP(-0.5*((($A92-($AB5+6))/1.1)^2)))    * MAX(EXP(-k_elim*MAX($A92-($AB5+1),0)),0.58) ),0),IF(AND($AD5=TRUE,OR($AA5="Concerta",$AA5="OROS"),$A92&gt;=$AB5), MIN(OROS_factor*($AC5/Poids),22) / (1+EXP(-(($A92-($AB5+4.8))))) *  IF($A92&gt;($AB5+10), EXP(-k_elim*(($A92-($AB5+10)))), 1),0)))</f>
        <v>0</v>
      </c>
      <c r="I92" s="20">
        <f>IF($AA6="IR",IF(AND($AD6=TRUE,$AA6="IR",$A92&gt;=$AB6), (IR_factor*($AC6/Poids)) *  (EXP(-k_elim*($A92-$AB6)) - EXP(-3*($A92-$AB6)))  / (EXP(-k_elim*1.8)-EXP(-3*1.8)),0),IF($AA6="XR",IF(AND($AD6=TRUE,$AA6="XR",$A92&gt;=$AB6), IF($AE6="Jeun",   (XR_factor_fast*($AC6/Poids)) *    (EXP(-0.5*((($A92-($AB6+2))/0.9)^2)) +     EXP(-0.5*((($A92-($AB6+7))/1.1)^2)))    * MAX(EXP(-k_elim*MAX($A92-($AB6+1),0)),0.5),   (XR_factor_fed*($AC6/Poids)) *    (EXP(-0.5*((($A92-($AB6+2))/0.9)^2)) +     EXP(-0.5*((($A92-($AB6+6))/1.1)^2)))    * MAX(EXP(-k_elim*MAX($A92-($AB6+1),0)),0.58) ),0),IF(AND($AD6=TRUE,OR($AA6="Concerta",$AA6="OROS"),$A92&gt;=$AB6), MIN(OROS_factor*($AC6/Poids),22) / (1+EXP(-(($A92-($AB6+4.8))))) *  IF($A92&gt;($AB6+10), EXP(-k_elim*(($A92-($AB6+10)))), 1),0)))</f>
        <v>0</v>
      </c>
      <c r="J92" s="20">
        <f>IF($AA7="IR",IF(AND($AD7=TRUE,$AA7="IR",$A92&gt;=$AB7), (IR_factor*($AC7/Poids)) *  (EXP(-k_elim*($A92-$AB7)) - EXP(-3*($A92-$AB7)))  / (EXP(-k_elim*1.8)-EXP(-3*1.8)),0),IF($AA7="XR",IF(AND($AD7=TRUE,$AA7="XR",$A92&gt;=$AB7), IF($AE7="Jeun",   (XR_factor_fast*($AC7/Poids)) *    (EXP(-0.5*((($A92-($AB7+2))/0.9)^2)) +     EXP(-0.5*((($A92-($AB7+7))/1.1)^2)))    * MAX(EXP(-k_elim*MAX($A92-($AB7+1),0)),0.5),   (XR_factor_fed*($AC7/Poids)) *    (EXP(-0.5*((($A92-($AB7+2))/0.9)^2)) +     EXP(-0.5*((($A92-($AB7+6))/1.1)^2)))    * MAX(EXP(-k_elim*MAX($A92-($AB7+1),0)),0.58) ),0),IF(AND($AD7=TRUE,OR($AA7="Concerta",$AA7="OROS"),$A92&gt;=$AB7), MIN(OROS_factor*($AC7/Poids),22) / (1+EXP(-(($A92-($AB7+4.8))))) *  IF($A92&gt;($AB7+10), EXP(-k_elim*(($A92-($AB7+10)))), 1),0)))</f>
        <v>0</v>
      </c>
      <c r="K92" s="20">
        <f>IF($AA8="IR",IF(AND($AD8=TRUE,$AA8="IR",$A92&gt;=$AB8), (IR_factor*($AC8/Poids)) *  (EXP(-k_elim*($A92-$AB8)) - EXP(-3*($A92-$AB8)))  / (EXP(-k_elim*1.8)-EXP(-3*1.8)),0),IF($AA8="XR",IF(AND($AD8=TRUE,$AA8="XR",$A92&gt;=$AB8), IF($AE8="Jeun",   (XR_factor_fast*($AC8/Poids)) *    (EXP(-0.5*((($A92-($AB8+2))/0.9)^2)) +     EXP(-0.5*((($A92-($AB8+7))/1.1)^2)))    * MAX(EXP(-k_elim*MAX($A92-($AB8+1),0)),0.5),   (XR_factor_fed*($AC8/Poids)) *    (EXP(-0.5*((($A92-($AB8+2))/0.9)^2)) +     EXP(-0.5*((($A92-($AB8+6))/1.1)^2)))    * MAX(EXP(-k_elim*MAX($A92-($AB8+1),0)),0.58) ),0),IF(AND($AD8=TRUE,OR($AA8="Concerta",$AA8="OROS"),$A92&gt;=$AB8), MIN(OROS_factor*($AC8/Poids),22) / (1+EXP(-(($A92-($AB8+4.8))))) *  IF($A92&gt;($AB8+10), EXP(-k_elim*(($A92-($AB8+10)))), 1),0)))</f>
        <v>0</v>
      </c>
      <c r="L92" s="20">
        <f>IF($AA9="IR",IF(AND($AD9=TRUE,$AA9="IR",$A92&gt;=$AB9), (IR_factor*($AC9/Poids)) *  (EXP(-k_elim*($A92-$AB9)) - EXP(-3*($A92-$AB9)))  / (EXP(-k_elim*1.8)-EXP(-3*1.8)),0),IF($AA9="XR",IF(AND($AD9=TRUE,$AA9="XR",$A92&gt;=$AB9), IF($AE9="Jeun",   (XR_factor_fast*($AC9/Poids)) *    (EXP(-0.5*((($A92-($AB9+2))/0.9)^2)) +     EXP(-0.5*((($A92-($AB9+7))/1.1)^2)))    * MAX(EXP(-k_elim*MAX($A92-($AB9+1),0)),0.5),   (XR_factor_fed*($AC9/Poids)) *    (EXP(-0.5*((($A92-($AB9+2))/0.9)^2)) +     EXP(-0.5*((($A92-($AB9+6))/1.1)^2)))    * MAX(EXP(-k_elim*MAX($A92-($AB9+1),0)),0.58) ),0),IF(AND($AD9=TRUE,OR($AA9="Concerta",$AA9="OROS"),$A92&gt;=$AB9), MIN(OROS_factor*($AC9/Poids),22) / (1+EXP(-(($A92-($AB9+4.8))))) *  IF($A92&gt;($AB9+10), EXP(-k_elim*(($A92-($AB9+10)))), 1),0)))</f>
        <v>0</v>
      </c>
      <c r="M92" s="20">
        <f>IF($AA10="IR",IF(AND($AD10=TRUE,$AA10="IR",$A92&gt;=$AB10), (IR_factor*($AC10/Poids)) *  (EXP(-k_elim*($A92-$AB10)) - EXP(-3*($A92-$AB10)))  / (EXP(-k_elim*1.8)-EXP(-3*1.8)),0),IF($AA10="XR",IF(AND($AD10=TRUE,$AA10="XR",$A92&gt;=$AB10), IF($AE10="Jeun",   (XR_factor_fast*($AC10/Poids)) *    (EXP(-0.5*((($A92-($AB10+2))/0.9)^2)) +     EXP(-0.5*((($A92-($AB10+7))/1.1)^2)))    * MAX(EXP(-k_elim*MAX($A92-($AB10+1),0)),0.5),   (XR_factor_fed*($AC10/Poids)) *    (EXP(-0.5*((($A92-($AB10+2))/0.9)^2)) +     EXP(-0.5*((($A92-($AB10+6))/1.1)^2)))    * MAX(EXP(-k_elim*MAX($A92-($AB10+1),0)),0.58) ),0),IF(AND($AD10=TRUE,OR($AA10="Concerta",$AA10="OROS"),$A92&gt;=$AB10), MIN(OROS_factor*($AC10/Poids),22) / (1+EXP(-(($A92-($AB10+4.8))))) *  IF($A92&gt;($AB10+10), EXP(-k_elim*(($A92-($AB10+10)))), 1),0)))</f>
        <v>0</v>
      </c>
      <c r="N92" s="32">
        <f>IF($AA11="IR",IF(AND($AD11=TRUE,$AA11="IR",$A92&gt;=$AB11), (IR_factor*($AC11/Poids)) *  (EXP(-k_elim*($A92-$AB11)) - EXP(-3*($A92-$AB11)))  / (EXP(-k_elim*1.8)-EXP(-3*1.8)),0),IF($AA11="XR",IF(AND($AD11=TRUE,$AA11="XR",$A92&gt;=$AB11), IF($AE11="Jeun",   (XR_factor_fast*($AC11/Poids)) *    (EXP(-0.5*((($A92-($AB11+2))/0.9)^2)) +     EXP(-0.5*((($A92-($AB11+7))/1.1)^2)))    * MAX(EXP(-k_elim*MAX($A92-($AB11+1),0)),0.5),   (XR_factor_fed*($AC11/Poids)) *    (EXP(-0.5*((($A92-($AB11+2))/0.9)^2)) +     EXP(-0.5*((($A92-($AB11+6))/1.1)^2)))    * MAX(EXP(-k_elim*MAX($A92-($AB11+1),0)),0.58) ),0),IF(AND($AD11=TRUE,OR($AA11="Concerta",$AA11="OROS"),$A92&gt;=$AB11), MIN(OROS_factor*($AC11/Poids),22) / (1+EXP(-(($A92-($AB11+4.8))))) *  IF($A92&gt;($AB11+10), EXP(-k_elim*(($A92-($AB11+10)))), 1),0)))</f>
        <v>0</v>
      </c>
      <c r="O92" s="32">
        <f>IF($AA12="IR",IF(AND($AD12=TRUE,$AA12="IR",$A92&gt;=$AB12), (IR_factor*($AC12/Poids)) *  (EXP(-k_elim*($A92-$AB12)) - EXP(-3*($A92-$AB12)))  / (EXP(-k_elim*1.8)-EXP(-3*1.8)),0),IF($AA12="XR",IF(AND($AD12=TRUE,$AA12="XR",$A92&gt;=$AB12), IF($AE12="Jeun",   (XR_factor_fast*($AC12/Poids)) *    (EXP(-0.5*((($A92-($AB12+2))/0.9)^2)) +     EXP(-0.5*((($A92-($AB12+7))/1.1)^2)))    * MAX(EXP(-k_elim*MAX($A92-($AB12+1),0)),0.5),   (XR_factor_fed*($AC12/Poids)) *    (EXP(-0.5*((($A92-($AB12+2))/0.9)^2)) +     EXP(-0.5*((($A92-($AB12+6))/1.1)^2)))    * MAX(EXP(-k_elim*MAX($A92-($AB12+1),0)),0.58) ),0),IF(AND($AD12=TRUE,OR($AA12="Concerta",$AA12="OROS"),$A92&gt;=$AB12), MIN(OROS_factor*($AC12/Poids),22) / (1+EXP(-(($A92-($AB12+4.8))))) *  IF($A92&gt;($AB12+10), EXP(-k_elim*(($A92-($AB12+10)))), 1),0)))</f>
        <v>0</v>
      </c>
      <c r="P92" s="32">
        <f>IF($AA13="IR",IF(AND($AD13=TRUE,$AA13="IR",$A92&gt;=$AB13), (IR_factor*($AC13/Poids)) *  (EXP(-k_elim*($A92-$AB13)) - EXP(-3*($A92-$AB13)))  / (EXP(-k_elim*1.8)-EXP(-3*1.8)),0),IF($AA13="XR",IF(AND($AD13=TRUE,$AA13="XR",$A92&gt;=$AB13), IF($AE13="Jeun",   (XR_factor_fast*($AC13/Poids)) *    (EXP(-0.5*((($A92-($AB13+2))/0.9)^2)) +     EXP(-0.5*((($A92-($AB13+7))/1.1)^2)))    * MAX(EXP(-k_elim*MAX($A92-($AB13+1),0)),0.5),   (XR_factor_fed*($AC13/Poids)) *    (EXP(-0.5*((($A92-($AB13+2))/0.9)^2)) +     EXP(-0.5*((($A92-($AB13+6))/1.1)^2)))    * MAX(EXP(-k_elim*MAX($A92-($AB13+1),0)),0.58) ),0),IF(AND($AD13=TRUE,OR($AA13="Concerta",$AA13="OROS"),$A92&gt;=$AB13), MIN(OROS_factor*($AC13/Poids),22) / (1+EXP(-(($A92-($AB13+4.8))))) *  IF($A92&gt;($AB13+10), EXP(-k_elim*(($A92-($AB13+10)))), 1),0)))</f>
        <v>0</v>
      </c>
      <c r="AO92">
        <v>5</v>
      </c>
    </row>
    <row r="93" spans="1:45">
      <c r="A93" s="17">
        <v>10.549999999999979</v>
      </c>
      <c r="B93" s="18">
        <f t="shared" si="3"/>
        <v>5.2239025470671461</v>
      </c>
      <c r="C93" s="20">
        <f t="shared" si="4"/>
        <v>0</v>
      </c>
      <c r="D93" s="32">
        <f t="shared" si="5"/>
        <v>0</v>
      </c>
      <c r="E93" s="18">
        <f>IF($AA2="IR",IF(AND($AD2=TRUE,$AA2="IR",$A93&gt;=$AB2), (IR_factor*($AC2/Poids)) *  (EXP(-k_elim*($A93-$AB2)) - EXP(-3*($A93-$AB2)))  / (EXP(-k_elim*1.8)-EXP(-3*1.8)),0),IF($AA2="XR",IF(AND($AD2=TRUE,$AA2="XR",$A93&gt;=$AB2), IF($AE2="Jeun",   (XR_factor_fast*($AC2/Poids)) *    (EXP(-0.5*((($A93-($AB2+2))/0.9)^2)) +     EXP(-0.5*((($A93-($AB2+7))/1.1)^2)))    * MAX(EXP(-k_elim*MAX($A93-($AB2+1),0)),0.5),   (XR_factor_fed*($AC2/Poids)) *    (EXP(-0.5*((($A93-($AB2+2))/0.9)^2)) +     EXP(-0.5*((($A93-($AB2+6))/1.1)^2)))    * MAX(EXP(-k_elim*MAX($A93-($AB2+1),0)),0.58) ),0),IF(AND($AD2=TRUE,OR($AA2="Concerta",$AA2="OROS"),$A93&gt;=$AB2), MIN(OROS_factor*($AC2/Poids),22) / (1+EXP(-(($A93-($AB2+4.8))))) *  IF($A93&gt;($AB2+10), EXP(-k_elim*(($A93-($AB2+10)))), 1),0)))</f>
        <v>5.2239025470671461</v>
      </c>
      <c r="F93" s="18">
        <f>IF($AA3="IR",IF(AND($AD3=TRUE,$AA3="IR",$A93&gt;=$AB3), (IR_factor*($AC3/Poids)) *  (EXP(-k_elim*($A93-$AB3)) - EXP(-3*($A93-$AB3)))  / (EXP(-k_elim*1.8)-EXP(-3*1.8)),0),IF($AA3="XR",IF(AND($AD3=TRUE,$AA3="XR",$A93&gt;=$AB3), IF($AE3="Jeun",   (XR_factor_fast*($AC3/Poids)) *    (EXP(-0.5*((($A93-($AB3+2))/0.9)^2)) +     EXP(-0.5*((($A93-($AB3+7))/1.1)^2)))    * MAX(EXP(-k_elim*MAX($A93-($AB3+1),0)),0.5),   (XR_factor_fed*($AC3/Poids)) *    (EXP(-0.5*((($A93-($AB3+2))/0.9)^2)) +     EXP(-0.5*((($A93-($AB3+6))/1.1)^2)))    * MAX(EXP(-k_elim*MAX($A93-($AB3+1),0)),0.58) ),0),IF(AND($AD3=TRUE,OR($AA3="Concerta",$AA3="OROS"),$A93&gt;=$AB3), MIN(OROS_factor*($AC3/Poids),22) / (1+EXP(-(($A93-($AB3+4.8))))) *  IF($A93&gt;($AB3+10), EXP(-k_elim*(($A93-($AB3+10)))), 1),0)))</f>
        <v>0</v>
      </c>
      <c r="G93" s="18">
        <f>IF($AA4="IR",IF(AND($AD4=TRUE,$AA4="IR",$A93&gt;=$AB4), (IR_factor*($AC4/Poids)) *  (EXP(-k_elim*($A93-$AB4)) - EXP(-3*($A93-$AB4)))  / (EXP(-k_elim*1.8)-EXP(-3*1.8)),0),IF($AA4="XR",IF(AND($AD4=TRUE,$AA4="XR",$A93&gt;=$AB4), IF($AE4="Jeun",   (XR_factor_fast*($AC4/Poids)) *    (EXP(-0.5*((($A93-($AB4+2))/0.9)^2)) +     EXP(-0.5*((($A93-($AB4+7))/1.1)^2)))    * MAX(EXP(-k_elim*MAX($A93-($AB4+1),0)),0.5),   (XR_factor_fed*($AC4/Poids)) *    (EXP(-0.5*((($A93-($AB4+2))/0.9)^2)) +     EXP(-0.5*((($A93-($AB4+6))/1.1)^2)))    * MAX(EXP(-k_elim*MAX($A93-($AB4+1),0)),0.58) ),0),IF(AND($AD4=TRUE,OR($AA4="Concerta",$AA4="OROS"),$A93&gt;=$AB4), MIN(OROS_factor*($AC4/Poids),22) / (1+EXP(-(($A93-($AB4+4.8))))) *  IF($A93&gt;($AB4+10), EXP(-k_elim*(($A93-($AB4+10)))), 1),0)))</f>
        <v>0</v>
      </c>
      <c r="H93" s="18">
        <f>IF($AA5="IR",IF(AND($AD5=TRUE,$AA5="IR",$A93&gt;=$AB5), (IR_factor*($AC5/Poids)) *  (EXP(-k_elim*($A93-$AB5)) - EXP(-3*($A93-$AB5)))  / (EXP(-k_elim*1.8)-EXP(-3*1.8)),0),IF($AA5="XR",IF(AND($AD5=TRUE,$AA5="XR",$A93&gt;=$AB5), IF($AE5="Jeun",   (XR_factor_fast*($AC5/Poids)) *    (EXP(-0.5*((($A93-($AB5+2))/0.9)^2)) +     EXP(-0.5*((($A93-($AB5+7))/1.1)^2)))    * MAX(EXP(-k_elim*MAX($A93-($AB5+1),0)),0.5),   (XR_factor_fed*($AC5/Poids)) *    (EXP(-0.5*((($A93-($AB5+2))/0.9)^2)) +     EXP(-0.5*((($A93-($AB5+6))/1.1)^2)))    * MAX(EXP(-k_elim*MAX($A93-($AB5+1),0)),0.58) ),0),IF(AND($AD5=TRUE,OR($AA5="Concerta",$AA5="OROS"),$A93&gt;=$AB5), MIN(OROS_factor*($AC5/Poids),22) / (1+EXP(-(($A93-($AB5+4.8))))) *  IF($A93&gt;($AB5+10), EXP(-k_elim*(($A93-($AB5+10)))), 1),0)))</f>
        <v>0</v>
      </c>
      <c r="I93" s="20">
        <f>IF($AA6="IR",IF(AND($AD6=TRUE,$AA6="IR",$A93&gt;=$AB6), (IR_factor*($AC6/Poids)) *  (EXP(-k_elim*($A93-$AB6)) - EXP(-3*($A93-$AB6)))  / (EXP(-k_elim*1.8)-EXP(-3*1.8)),0),IF($AA6="XR",IF(AND($AD6=TRUE,$AA6="XR",$A93&gt;=$AB6), IF($AE6="Jeun",   (XR_factor_fast*($AC6/Poids)) *    (EXP(-0.5*((($A93-($AB6+2))/0.9)^2)) +     EXP(-0.5*((($A93-($AB6+7))/1.1)^2)))    * MAX(EXP(-k_elim*MAX($A93-($AB6+1),0)),0.5),   (XR_factor_fed*($AC6/Poids)) *    (EXP(-0.5*((($A93-($AB6+2))/0.9)^2)) +     EXP(-0.5*((($A93-($AB6+6))/1.1)^2)))    * MAX(EXP(-k_elim*MAX($A93-($AB6+1),0)),0.58) ),0),IF(AND($AD6=TRUE,OR($AA6="Concerta",$AA6="OROS"),$A93&gt;=$AB6), MIN(OROS_factor*($AC6/Poids),22) / (1+EXP(-(($A93-($AB6+4.8))))) *  IF($A93&gt;($AB6+10), EXP(-k_elim*(($A93-($AB6+10)))), 1),0)))</f>
        <v>0</v>
      </c>
      <c r="J93" s="20">
        <f>IF($AA7="IR",IF(AND($AD7=TRUE,$AA7="IR",$A93&gt;=$AB7), (IR_factor*($AC7/Poids)) *  (EXP(-k_elim*($A93-$AB7)) - EXP(-3*($A93-$AB7)))  / (EXP(-k_elim*1.8)-EXP(-3*1.8)),0),IF($AA7="XR",IF(AND($AD7=TRUE,$AA7="XR",$A93&gt;=$AB7), IF($AE7="Jeun",   (XR_factor_fast*($AC7/Poids)) *    (EXP(-0.5*((($A93-($AB7+2))/0.9)^2)) +     EXP(-0.5*((($A93-($AB7+7))/1.1)^2)))    * MAX(EXP(-k_elim*MAX($A93-($AB7+1),0)),0.5),   (XR_factor_fed*($AC7/Poids)) *    (EXP(-0.5*((($A93-($AB7+2))/0.9)^2)) +     EXP(-0.5*((($A93-($AB7+6))/1.1)^2)))    * MAX(EXP(-k_elim*MAX($A93-($AB7+1),0)),0.58) ),0),IF(AND($AD7=TRUE,OR($AA7="Concerta",$AA7="OROS"),$A93&gt;=$AB7), MIN(OROS_factor*($AC7/Poids),22) / (1+EXP(-(($A93-($AB7+4.8))))) *  IF($A93&gt;($AB7+10), EXP(-k_elim*(($A93-($AB7+10)))), 1),0)))</f>
        <v>0</v>
      </c>
      <c r="K93" s="20">
        <f>IF($AA8="IR",IF(AND($AD8=TRUE,$AA8="IR",$A93&gt;=$AB8), (IR_factor*($AC8/Poids)) *  (EXP(-k_elim*($A93-$AB8)) - EXP(-3*($A93-$AB8)))  / (EXP(-k_elim*1.8)-EXP(-3*1.8)),0),IF($AA8="XR",IF(AND($AD8=TRUE,$AA8="XR",$A93&gt;=$AB8), IF($AE8="Jeun",   (XR_factor_fast*($AC8/Poids)) *    (EXP(-0.5*((($A93-($AB8+2))/0.9)^2)) +     EXP(-0.5*((($A93-($AB8+7))/1.1)^2)))    * MAX(EXP(-k_elim*MAX($A93-($AB8+1),0)),0.5),   (XR_factor_fed*($AC8/Poids)) *    (EXP(-0.5*((($A93-($AB8+2))/0.9)^2)) +     EXP(-0.5*((($A93-($AB8+6))/1.1)^2)))    * MAX(EXP(-k_elim*MAX($A93-($AB8+1),0)),0.58) ),0),IF(AND($AD8=TRUE,OR($AA8="Concerta",$AA8="OROS"),$A93&gt;=$AB8), MIN(OROS_factor*($AC8/Poids),22) / (1+EXP(-(($A93-($AB8+4.8))))) *  IF($A93&gt;($AB8+10), EXP(-k_elim*(($A93-($AB8+10)))), 1),0)))</f>
        <v>0</v>
      </c>
      <c r="L93" s="20">
        <f>IF($AA9="IR",IF(AND($AD9=TRUE,$AA9="IR",$A93&gt;=$AB9), (IR_factor*($AC9/Poids)) *  (EXP(-k_elim*($A93-$AB9)) - EXP(-3*($A93-$AB9)))  / (EXP(-k_elim*1.8)-EXP(-3*1.8)),0),IF($AA9="XR",IF(AND($AD9=TRUE,$AA9="XR",$A93&gt;=$AB9), IF($AE9="Jeun",   (XR_factor_fast*($AC9/Poids)) *    (EXP(-0.5*((($A93-($AB9+2))/0.9)^2)) +     EXP(-0.5*((($A93-($AB9+7))/1.1)^2)))    * MAX(EXP(-k_elim*MAX($A93-($AB9+1),0)),0.5),   (XR_factor_fed*($AC9/Poids)) *    (EXP(-0.5*((($A93-($AB9+2))/0.9)^2)) +     EXP(-0.5*((($A93-($AB9+6))/1.1)^2)))    * MAX(EXP(-k_elim*MAX($A93-($AB9+1),0)),0.58) ),0),IF(AND($AD9=TRUE,OR($AA9="Concerta",$AA9="OROS"),$A93&gt;=$AB9), MIN(OROS_factor*($AC9/Poids),22) / (1+EXP(-(($A93-($AB9+4.8))))) *  IF($A93&gt;($AB9+10), EXP(-k_elim*(($A93-($AB9+10)))), 1),0)))</f>
        <v>0</v>
      </c>
      <c r="M93" s="20">
        <f>IF($AA10="IR",IF(AND($AD10=TRUE,$AA10="IR",$A93&gt;=$AB10), (IR_factor*($AC10/Poids)) *  (EXP(-k_elim*($A93-$AB10)) - EXP(-3*($A93-$AB10)))  / (EXP(-k_elim*1.8)-EXP(-3*1.8)),0),IF($AA10="XR",IF(AND($AD10=TRUE,$AA10="XR",$A93&gt;=$AB10), IF($AE10="Jeun",   (XR_factor_fast*($AC10/Poids)) *    (EXP(-0.5*((($A93-($AB10+2))/0.9)^2)) +     EXP(-0.5*((($A93-($AB10+7))/1.1)^2)))    * MAX(EXP(-k_elim*MAX($A93-($AB10+1),0)),0.5),   (XR_factor_fed*($AC10/Poids)) *    (EXP(-0.5*((($A93-($AB10+2))/0.9)^2)) +     EXP(-0.5*((($A93-($AB10+6))/1.1)^2)))    * MAX(EXP(-k_elim*MAX($A93-($AB10+1),0)),0.58) ),0),IF(AND($AD10=TRUE,OR($AA10="Concerta",$AA10="OROS"),$A93&gt;=$AB10), MIN(OROS_factor*($AC10/Poids),22) / (1+EXP(-(($A93-($AB10+4.8))))) *  IF($A93&gt;($AB10+10), EXP(-k_elim*(($A93-($AB10+10)))), 1),0)))</f>
        <v>0</v>
      </c>
      <c r="N93" s="32">
        <f>IF($AA11="IR",IF(AND($AD11=TRUE,$AA11="IR",$A93&gt;=$AB11), (IR_factor*($AC11/Poids)) *  (EXP(-k_elim*($A93-$AB11)) - EXP(-3*($A93-$AB11)))  / (EXP(-k_elim*1.8)-EXP(-3*1.8)),0),IF($AA11="XR",IF(AND($AD11=TRUE,$AA11="XR",$A93&gt;=$AB11), IF($AE11="Jeun",   (XR_factor_fast*($AC11/Poids)) *    (EXP(-0.5*((($A93-($AB11+2))/0.9)^2)) +     EXP(-0.5*((($A93-($AB11+7))/1.1)^2)))    * MAX(EXP(-k_elim*MAX($A93-($AB11+1),0)),0.5),   (XR_factor_fed*($AC11/Poids)) *    (EXP(-0.5*((($A93-($AB11+2))/0.9)^2)) +     EXP(-0.5*((($A93-($AB11+6))/1.1)^2)))    * MAX(EXP(-k_elim*MAX($A93-($AB11+1),0)),0.58) ),0),IF(AND($AD11=TRUE,OR($AA11="Concerta",$AA11="OROS"),$A93&gt;=$AB11), MIN(OROS_factor*($AC11/Poids),22) / (1+EXP(-(($A93-($AB11+4.8))))) *  IF($A93&gt;($AB11+10), EXP(-k_elim*(($A93-($AB11+10)))), 1),0)))</f>
        <v>0</v>
      </c>
      <c r="O93" s="32">
        <f>IF($AA12="IR",IF(AND($AD12=TRUE,$AA12="IR",$A93&gt;=$AB12), (IR_factor*($AC12/Poids)) *  (EXP(-k_elim*($A93-$AB12)) - EXP(-3*($A93-$AB12)))  / (EXP(-k_elim*1.8)-EXP(-3*1.8)),0),IF($AA12="XR",IF(AND($AD12=TRUE,$AA12="XR",$A93&gt;=$AB12), IF($AE12="Jeun",   (XR_factor_fast*($AC12/Poids)) *    (EXP(-0.5*((($A93-($AB12+2))/0.9)^2)) +     EXP(-0.5*((($A93-($AB12+7))/1.1)^2)))    * MAX(EXP(-k_elim*MAX($A93-($AB12+1),0)),0.5),   (XR_factor_fed*($AC12/Poids)) *    (EXP(-0.5*((($A93-($AB12+2))/0.9)^2)) +     EXP(-0.5*((($A93-($AB12+6))/1.1)^2)))    * MAX(EXP(-k_elim*MAX($A93-($AB12+1),0)),0.58) ),0),IF(AND($AD12=TRUE,OR($AA12="Concerta",$AA12="OROS"),$A93&gt;=$AB12), MIN(OROS_factor*($AC12/Poids),22) / (1+EXP(-(($A93-($AB12+4.8))))) *  IF($A93&gt;($AB12+10), EXP(-k_elim*(($A93-($AB12+10)))), 1),0)))</f>
        <v>0</v>
      </c>
      <c r="P93" s="32">
        <f>IF($AA13="IR",IF(AND($AD13=TRUE,$AA13="IR",$A93&gt;=$AB13), (IR_factor*($AC13/Poids)) *  (EXP(-k_elim*($A93-$AB13)) - EXP(-3*($A93-$AB13)))  / (EXP(-k_elim*1.8)-EXP(-3*1.8)),0),IF($AA13="XR",IF(AND($AD13=TRUE,$AA13="XR",$A93&gt;=$AB13), IF($AE13="Jeun",   (XR_factor_fast*($AC13/Poids)) *    (EXP(-0.5*((($A93-($AB13+2))/0.9)^2)) +     EXP(-0.5*((($A93-($AB13+7))/1.1)^2)))    * MAX(EXP(-k_elim*MAX($A93-($AB13+1),0)),0.5),   (XR_factor_fed*($AC13/Poids)) *    (EXP(-0.5*((($A93-($AB13+2))/0.9)^2)) +     EXP(-0.5*((($A93-($AB13+6))/1.1)^2)))    * MAX(EXP(-k_elim*MAX($A93-($AB13+1),0)),0.58) ),0),IF(AND($AD13=TRUE,OR($AA13="Concerta",$AA13="OROS"),$A93&gt;=$AB13), MIN(OROS_factor*($AC13/Poids),22) / (1+EXP(-(($A93-($AB13+4.8))))) *  IF($A93&gt;($AB13+10), EXP(-k_elim*(($A93-($AB13+10)))), 1),0)))</f>
        <v>0</v>
      </c>
      <c r="AO93">
        <v>5</v>
      </c>
    </row>
    <row r="94" spans="1:45">
      <c r="A94" s="17">
        <v>10.59999999999998</v>
      </c>
      <c r="B94" s="18">
        <f t="shared" si="3"/>
        <v>5.1596794065980172</v>
      </c>
      <c r="C94" s="20">
        <f t="shared" si="4"/>
        <v>0</v>
      </c>
      <c r="D94" s="32">
        <f t="shared" si="5"/>
        <v>0</v>
      </c>
      <c r="E94" s="18">
        <f>IF($AA2="IR",IF(AND($AD2=TRUE,$AA2="IR",$A94&gt;=$AB2), (IR_factor*($AC2/Poids)) *  (EXP(-k_elim*($A94-$AB2)) - EXP(-3*($A94-$AB2)))  / (EXP(-k_elim*1.8)-EXP(-3*1.8)),0),IF($AA2="XR",IF(AND($AD2=TRUE,$AA2="XR",$A94&gt;=$AB2), IF($AE2="Jeun",   (XR_factor_fast*($AC2/Poids)) *    (EXP(-0.5*((($A94-($AB2+2))/0.9)^2)) +     EXP(-0.5*((($A94-($AB2+7))/1.1)^2)))    * MAX(EXP(-k_elim*MAX($A94-($AB2+1),0)),0.5),   (XR_factor_fed*($AC2/Poids)) *    (EXP(-0.5*((($A94-($AB2+2))/0.9)^2)) +     EXP(-0.5*((($A94-($AB2+6))/1.1)^2)))    * MAX(EXP(-k_elim*MAX($A94-($AB2+1),0)),0.58) ),0),IF(AND($AD2=TRUE,OR($AA2="Concerta",$AA2="OROS"),$A94&gt;=$AB2), MIN(OROS_factor*($AC2/Poids),22) / (1+EXP(-(($A94-($AB2+4.8))))) *  IF($A94&gt;($AB2+10), EXP(-k_elim*(($A94-($AB2+10)))), 1),0)))</f>
        <v>5.1596794065980172</v>
      </c>
      <c r="F94" s="18">
        <f>IF($AA3="IR",IF(AND($AD3=TRUE,$AA3="IR",$A94&gt;=$AB3), (IR_factor*($AC3/Poids)) *  (EXP(-k_elim*($A94-$AB3)) - EXP(-3*($A94-$AB3)))  / (EXP(-k_elim*1.8)-EXP(-3*1.8)),0),IF($AA3="XR",IF(AND($AD3=TRUE,$AA3="XR",$A94&gt;=$AB3), IF($AE3="Jeun",   (XR_factor_fast*($AC3/Poids)) *    (EXP(-0.5*((($A94-($AB3+2))/0.9)^2)) +     EXP(-0.5*((($A94-($AB3+7))/1.1)^2)))    * MAX(EXP(-k_elim*MAX($A94-($AB3+1),0)),0.5),   (XR_factor_fed*($AC3/Poids)) *    (EXP(-0.5*((($A94-($AB3+2))/0.9)^2)) +     EXP(-0.5*((($A94-($AB3+6))/1.1)^2)))    * MAX(EXP(-k_elim*MAX($A94-($AB3+1),0)),0.58) ),0),IF(AND($AD3=TRUE,OR($AA3="Concerta",$AA3="OROS"),$A94&gt;=$AB3), MIN(OROS_factor*($AC3/Poids),22) / (1+EXP(-(($A94-($AB3+4.8))))) *  IF($A94&gt;($AB3+10), EXP(-k_elim*(($A94-($AB3+10)))), 1),0)))</f>
        <v>0</v>
      </c>
      <c r="G94" s="18">
        <f>IF($AA4="IR",IF(AND($AD4=TRUE,$AA4="IR",$A94&gt;=$AB4), (IR_factor*($AC4/Poids)) *  (EXP(-k_elim*($A94-$AB4)) - EXP(-3*($A94-$AB4)))  / (EXP(-k_elim*1.8)-EXP(-3*1.8)),0),IF($AA4="XR",IF(AND($AD4=TRUE,$AA4="XR",$A94&gt;=$AB4), IF($AE4="Jeun",   (XR_factor_fast*($AC4/Poids)) *    (EXP(-0.5*((($A94-($AB4+2))/0.9)^2)) +     EXP(-0.5*((($A94-($AB4+7))/1.1)^2)))    * MAX(EXP(-k_elim*MAX($A94-($AB4+1),0)),0.5),   (XR_factor_fed*($AC4/Poids)) *    (EXP(-0.5*((($A94-($AB4+2))/0.9)^2)) +     EXP(-0.5*((($A94-($AB4+6))/1.1)^2)))    * MAX(EXP(-k_elim*MAX($A94-($AB4+1),0)),0.58) ),0),IF(AND($AD4=TRUE,OR($AA4="Concerta",$AA4="OROS"),$A94&gt;=$AB4), MIN(OROS_factor*($AC4/Poids),22) / (1+EXP(-(($A94-($AB4+4.8))))) *  IF($A94&gt;($AB4+10), EXP(-k_elim*(($A94-($AB4+10)))), 1),0)))</f>
        <v>0</v>
      </c>
      <c r="H94" s="18">
        <f>IF($AA5="IR",IF(AND($AD5=TRUE,$AA5="IR",$A94&gt;=$AB5), (IR_factor*($AC5/Poids)) *  (EXP(-k_elim*($A94-$AB5)) - EXP(-3*($A94-$AB5)))  / (EXP(-k_elim*1.8)-EXP(-3*1.8)),0),IF($AA5="XR",IF(AND($AD5=TRUE,$AA5="XR",$A94&gt;=$AB5), IF($AE5="Jeun",   (XR_factor_fast*($AC5/Poids)) *    (EXP(-0.5*((($A94-($AB5+2))/0.9)^2)) +     EXP(-0.5*((($A94-($AB5+7))/1.1)^2)))    * MAX(EXP(-k_elim*MAX($A94-($AB5+1),0)),0.5),   (XR_factor_fed*($AC5/Poids)) *    (EXP(-0.5*((($A94-($AB5+2))/0.9)^2)) +     EXP(-0.5*((($A94-($AB5+6))/1.1)^2)))    * MAX(EXP(-k_elim*MAX($A94-($AB5+1),0)),0.58) ),0),IF(AND($AD5=TRUE,OR($AA5="Concerta",$AA5="OROS"),$A94&gt;=$AB5), MIN(OROS_factor*($AC5/Poids),22) / (1+EXP(-(($A94-($AB5+4.8))))) *  IF($A94&gt;($AB5+10), EXP(-k_elim*(($A94-($AB5+10)))), 1),0)))</f>
        <v>0</v>
      </c>
      <c r="I94" s="20">
        <f>IF($AA6="IR",IF(AND($AD6=TRUE,$AA6="IR",$A94&gt;=$AB6), (IR_factor*($AC6/Poids)) *  (EXP(-k_elim*($A94-$AB6)) - EXP(-3*($A94-$AB6)))  / (EXP(-k_elim*1.8)-EXP(-3*1.8)),0),IF($AA6="XR",IF(AND($AD6=TRUE,$AA6="XR",$A94&gt;=$AB6), IF($AE6="Jeun",   (XR_factor_fast*($AC6/Poids)) *    (EXP(-0.5*((($A94-($AB6+2))/0.9)^2)) +     EXP(-0.5*((($A94-($AB6+7))/1.1)^2)))    * MAX(EXP(-k_elim*MAX($A94-($AB6+1),0)),0.5),   (XR_factor_fed*($AC6/Poids)) *    (EXP(-0.5*((($A94-($AB6+2))/0.9)^2)) +     EXP(-0.5*((($A94-($AB6+6))/1.1)^2)))    * MAX(EXP(-k_elim*MAX($A94-($AB6+1),0)),0.58) ),0),IF(AND($AD6=TRUE,OR($AA6="Concerta",$AA6="OROS"),$A94&gt;=$AB6), MIN(OROS_factor*($AC6/Poids),22) / (1+EXP(-(($A94-($AB6+4.8))))) *  IF($A94&gt;($AB6+10), EXP(-k_elim*(($A94-($AB6+10)))), 1),0)))</f>
        <v>0</v>
      </c>
      <c r="J94" s="20">
        <f>IF($AA7="IR",IF(AND($AD7=TRUE,$AA7="IR",$A94&gt;=$AB7), (IR_factor*($AC7/Poids)) *  (EXP(-k_elim*($A94-$AB7)) - EXP(-3*($A94-$AB7)))  / (EXP(-k_elim*1.8)-EXP(-3*1.8)),0),IF($AA7="XR",IF(AND($AD7=TRUE,$AA7="XR",$A94&gt;=$AB7), IF($AE7="Jeun",   (XR_factor_fast*($AC7/Poids)) *    (EXP(-0.5*((($A94-($AB7+2))/0.9)^2)) +     EXP(-0.5*((($A94-($AB7+7))/1.1)^2)))    * MAX(EXP(-k_elim*MAX($A94-($AB7+1),0)),0.5),   (XR_factor_fed*($AC7/Poids)) *    (EXP(-0.5*((($A94-($AB7+2))/0.9)^2)) +     EXP(-0.5*((($A94-($AB7+6))/1.1)^2)))    * MAX(EXP(-k_elim*MAX($A94-($AB7+1),0)),0.58) ),0),IF(AND($AD7=TRUE,OR($AA7="Concerta",$AA7="OROS"),$A94&gt;=$AB7), MIN(OROS_factor*($AC7/Poids),22) / (1+EXP(-(($A94-($AB7+4.8))))) *  IF($A94&gt;($AB7+10), EXP(-k_elim*(($A94-($AB7+10)))), 1),0)))</f>
        <v>0</v>
      </c>
      <c r="K94" s="20">
        <f>IF($AA8="IR",IF(AND($AD8=TRUE,$AA8="IR",$A94&gt;=$AB8), (IR_factor*($AC8/Poids)) *  (EXP(-k_elim*($A94-$AB8)) - EXP(-3*($A94-$AB8)))  / (EXP(-k_elim*1.8)-EXP(-3*1.8)),0),IF($AA8="XR",IF(AND($AD8=TRUE,$AA8="XR",$A94&gt;=$AB8), IF($AE8="Jeun",   (XR_factor_fast*($AC8/Poids)) *    (EXP(-0.5*((($A94-($AB8+2))/0.9)^2)) +     EXP(-0.5*((($A94-($AB8+7))/1.1)^2)))    * MAX(EXP(-k_elim*MAX($A94-($AB8+1),0)),0.5),   (XR_factor_fed*($AC8/Poids)) *    (EXP(-0.5*((($A94-($AB8+2))/0.9)^2)) +     EXP(-0.5*((($A94-($AB8+6))/1.1)^2)))    * MAX(EXP(-k_elim*MAX($A94-($AB8+1),0)),0.58) ),0),IF(AND($AD8=TRUE,OR($AA8="Concerta",$AA8="OROS"),$A94&gt;=$AB8), MIN(OROS_factor*($AC8/Poids),22) / (1+EXP(-(($A94-($AB8+4.8))))) *  IF($A94&gt;($AB8+10), EXP(-k_elim*(($A94-($AB8+10)))), 1),0)))</f>
        <v>0</v>
      </c>
      <c r="L94" s="20">
        <f>IF($AA9="IR",IF(AND($AD9=TRUE,$AA9="IR",$A94&gt;=$AB9), (IR_factor*($AC9/Poids)) *  (EXP(-k_elim*($A94-$AB9)) - EXP(-3*($A94-$AB9)))  / (EXP(-k_elim*1.8)-EXP(-3*1.8)),0),IF($AA9="XR",IF(AND($AD9=TRUE,$AA9="XR",$A94&gt;=$AB9), IF($AE9="Jeun",   (XR_factor_fast*($AC9/Poids)) *    (EXP(-0.5*((($A94-($AB9+2))/0.9)^2)) +     EXP(-0.5*((($A94-($AB9+7))/1.1)^2)))    * MAX(EXP(-k_elim*MAX($A94-($AB9+1),0)),0.5),   (XR_factor_fed*($AC9/Poids)) *    (EXP(-0.5*((($A94-($AB9+2))/0.9)^2)) +     EXP(-0.5*((($A94-($AB9+6))/1.1)^2)))    * MAX(EXP(-k_elim*MAX($A94-($AB9+1),0)),0.58) ),0),IF(AND($AD9=TRUE,OR($AA9="Concerta",$AA9="OROS"),$A94&gt;=$AB9), MIN(OROS_factor*($AC9/Poids),22) / (1+EXP(-(($A94-($AB9+4.8))))) *  IF($A94&gt;($AB9+10), EXP(-k_elim*(($A94-($AB9+10)))), 1),0)))</f>
        <v>0</v>
      </c>
      <c r="M94" s="20">
        <f>IF($AA10="IR",IF(AND($AD10=TRUE,$AA10="IR",$A94&gt;=$AB10), (IR_factor*($AC10/Poids)) *  (EXP(-k_elim*($A94-$AB10)) - EXP(-3*($A94-$AB10)))  / (EXP(-k_elim*1.8)-EXP(-3*1.8)),0),IF($AA10="XR",IF(AND($AD10=TRUE,$AA10="XR",$A94&gt;=$AB10), IF($AE10="Jeun",   (XR_factor_fast*($AC10/Poids)) *    (EXP(-0.5*((($A94-($AB10+2))/0.9)^2)) +     EXP(-0.5*((($A94-($AB10+7))/1.1)^2)))    * MAX(EXP(-k_elim*MAX($A94-($AB10+1),0)),0.5),   (XR_factor_fed*($AC10/Poids)) *    (EXP(-0.5*((($A94-($AB10+2))/0.9)^2)) +     EXP(-0.5*((($A94-($AB10+6))/1.1)^2)))    * MAX(EXP(-k_elim*MAX($A94-($AB10+1),0)),0.58) ),0),IF(AND($AD10=TRUE,OR($AA10="Concerta",$AA10="OROS"),$A94&gt;=$AB10), MIN(OROS_factor*($AC10/Poids),22) / (1+EXP(-(($A94-($AB10+4.8))))) *  IF($A94&gt;($AB10+10), EXP(-k_elim*(($A94-($AB10+10)))), 1),0)))</f>
        <v>0</v>
      </c>
      <c r="N94" s="32">
        <f>IF($AA11="IR",IF(AND($AD11=TRUE,$AA11="IR",$A94&gt;=$AB11), (IR_factor*($AC11/Poids)) *  (EXP(-k_elim*($A94-$AB11)) - EXP(-3*($A94-$AB11)))  / (EXP(-k_elim*1.8)-EXP(-3*1.8)),0),IF($AA11="XR",IF(AND($AD11=TRUE,$AA11="XR",$A94&gt;=$AB11), IF($AE11="Jeun",   (XR_factor_fast*($AC11/Poids)) *    (EXP(-0.5*((($A94-($AB11+2))/0.9)^2)) +     EXP(-0.5*((($A94-($AB11+7))/1.1)^2)))    * MAX(EXP(-k_elim*MAX($A94-($AB11+1),0)),0.5),   (XR_factor_fed*($AC11/Poids)) *    (EXP(-0.5*((($A94-($AB11+2))/0.9)^2)) +     EXP(-0.5*((($A94-($AB11+6))/1.1)^2)))    * MAX(EXP(-k_elim*MAX($A94-($AB11+1),0)),0.58) ),0),IF(AND($AD11=TRUE,OR($AA11="Concerta",$AA11="OROS"),$A94&gt;=$AB11), MIN(OROS_factor*($AC11/Poids),22) / (1+EXP(-(($A94-($AB11+4.8))))) *  IF($A94&gt;($AB11+10), EXP(-k_elim*(($A94-($AB11+10)))), 1),0)))</f>
        <v>0</v>
      </c>
      <c r="O94" s="32">
        <f>IF($AA12="IR",IF(AND($AD12=TRUE,$AA12="IR",$A94&gt;=$AB12), (IR_factor*($AC12/Poids)) *  (EXP(-k_elim*($A94-$AB12)) - EXP(-3*($A94-$AB12)))  / (EXP(-k_elim*1.8)-EXP(-3*1.8)),0),IF($AA12="XR",IF(AND($AD12=TRUE,$AA12="XR",$A94&gt;=$AB12), IF($AE12="Jeun",   (XR_factor_fast*($AC12/Poids)) *    (EXP(-0.5*((($A94-($AB12+2))/0.9)^2)) +     EXP(-0.5*((($A94-($AB12+7))/1.1)^2)))    * MAX(EXP(-k_elim*MAX($A94-($AB12+1),0)),0.5),   (XR_factor_fed*($AC12/Poids)) *    (EXP(-0.5*((($A94-($AB12+2))/0.9)^2)) +     EXP(-0.5*((($A94-($AB12+6))/1.1)^2)))    * MAX(EXP(-k_elim*MAX($A94-($AB12+1),0)),0.58) ),0),IF(AND($AD12=TRUE,OR($AA12="Concerta",$AA12="OROS"),$A94&gt;=$AB12), MIN(OROS_factor*($AC12/Poids),22) / (1+EXP(-(($A94-($AB12+4.8))))) *  IF($A94&gt;($AB12+10), EXP(-k_elim*(($A94-($AB12+10)))), 1),0)))</f>
        <v>0</v>
      </c>
      <c r="P94" s="32">
        <f>IF($AA13="IR",IF(AND($AD13=TRUE,$AA13="IR",$A94&gt;=$AB13), (IR_factor*($AC13/Poids)) *  (EXP(-k_elim*($A94-$AB13)) - EXP(-3*($A94-$AB13)))  / (EXP(-k_elim*1.8)-EXP(-3*1.8)),0),IF($AA13="XR",IF(AND($AD13=TRUE,$AA13="XR",$A94&gt;=$AB13), IF($AE13="Jeun",   (XR_factor_fast*($AC13/Poids)) *    (EXP(-0.5*((($A94-($AB13+2))/0.9)^2)) +     EXP(-0.5*((($A94-($AB13+7))/1.1)^2)))    * MAX(EXP(-k_elim*MAX($A94-($AB13+1),0)),0.5),   (XR_factor_fed*($AC13/Poids)) *    (EXP(-0.5*((($A94-($AB13+2))/0.9)^2)) +     EXP(-0.5*((($A94-($AB13+6))/1.1)^2)))    * MAX(EXP(-k_elim*MAX($A94-($AB13+1),0)),0.58) ),0),IF(AND($AD13=TRUE,OR($AA13="Concerta",$AA13="OROS"),$A94&gt;=$AB13), MIN(OROS_factor*($AC13/Poids),22) / (1+EXP(-(($A94-($AB13+4.8))))) *  IF($A94&gt;($AB13+10), EXP(-k_elim*(($A94-($AB13+10)))), 1),0)))</f>
        <v>0</v>
      </c>
      <c r="AO94">
        <v>5</v>
      </c>
    </row>
    <row r="95" spans="1:45">
      <c r="A95" s="17">
        <v>10.649999999999981</v>
      </c>
      <c r="B95" s="18">
        <f t="shared" si="3"/>
        <v>5.0962410227890933</v>
      </c>
      <c r="C95" s="20">
        <f t="shared" si="4"/>
        <v>0</v>
      </c>
      <c r="D95" s="32">
        <f t="shared" si="5"/>
        <v>0</v>
      </c>
      <c r="E95" s="18">
        <f>IF($AA2="IR",IF(AND($AD2=TRUE,$AA2="IR",$A95&gt;=$AB2), (IR_factor*($AC2/Poids)) *  (EXP(-k_elim*($A95-$AB2)) - EXP(-3*($A95-$AB2)))  / (EXP(-k_elim*1.8)-EXP(-3*1.8)),0),IF($AA2="XR",IF(AND($AD2=TRUE,$AA2="XR",$A95&gt;=$AB2), IF($AE2="Jeun",   (XR_factor_fast*($AC2/Poids)) *    (EXP(-0.5*((($A95-($AB2+2))/0.9)^2)) +     EXP(-0.5*((($A95-($AB2+7))/1.1)^2)))    * MAX(EXP(-k_elim*MAX($A95-($AB2+1),0)),0.5),   (XR_factor_fed*($AC2/Poids)) *    (EXP(-0.5*((($A95-($AB2+2))/0.9)^2)) +     EXP(-0.5*((($A95-($AB2+6))/1.1)^2)))    * MAX(EXP(-k_elim*MAX($A95-($AB2+1),0)),0.58) ),0),IF(AND($AD2=TRUE,OR($AA2="Concerta",$AA2="OROS"),$A95&gt;=$AB2), MIN(OROS_factor*($AC2/Poids),22) / (1+EXP(-(($A95-($AB2+4.8))))) *  IF($A95&gt;($AB2+10), EXP(-k_elim*(($A95-($AB2+10)))), 1),0)))</f>
        <v>5.0962410227890933</v>
      </c>
      <c r="F95" s="18">
        <f>IF($AA3="IR",IF(AND($AD3=TRUE,$AA3="IR",$A95&gt;=$AB3), (IR_factor*($AC3/Poids)) *  (EXP(-k_elim*($A95-$AB3)) - EXP(-3*($A95-$AB3)))  / (EXP(-k_elim*1.8)-EXP(-3*1.8)),0),IF($AA3="XR",IF(AND($AD3=TRUE,$AA3="XR",$A95&gt;=$AB3), IF($AE3="Jeun",   (XR_factor_fast*($AC3/Poids)) *    (EXP(-0.5*((($A95-($AB3+2))/0.9)^2)) +     EXP(-0.5*((($A95-($AB3+7))/1.1)^2)))    * MAX(EXP(-k_elim*MAX($A95-($AB3+1),0)),0.5),   (XR_factor_fed*($AC3/Poids)) *    (EXP(-0.5*((($A95-($AB3+2))/0.9)^2)) +     EXP(-0.5*((($A95-($AB3+6))/1.1)^2)))    * MAX(EXP(-k_elim*MAX($A95-($AB3+1),0)),0.58) ),0),IF(AND($AD3=TRUE,OR($AA3="Concerta",$AA3="OROS"),$A95&gt;=$AB3), MIN(OROS_factor*($AC3/Poids),22) / (1+EXP(-(($A95-($AB3+4.8))))) *  IF($A95&gt;($AB3+10), EXP(-k_elim*(($A95-($AB3+10)))), 1),0)))</f>
        <v>0</v>
      </c>
      <c r="G95" s="18">
        <f>IF($AA4="IR",IF(AND($AD4=TRUE,$AA4="IR",$A95&gt;=$AB4), (IR_factor*($AC4/Poids)) *  (EXP(-k_elim*($A95-$AB4)) - EXP(-3*($A95-$AB4)))  / (EXP(-k_elim*1.8)-EXP(-3*1.8)),0),IF($AA4="XR",IF(AND($AD4=TRUE,$AA4="XR",$A95&gt;=$AB4), IF($AE4="Jeun",   (XR_factor_fast*($AC4/Poids)) *    (EXP(-0.5*((($A95-($AB4+2))/0.9)^2)) +     EXP(-0.5*((($A95-($AB4+7))/1.1)^2)))    * MAX(EXP(-k_elim*MAX($A95-($AB4+1),0)),0.5),   (XR_factor_fed*($AC4/Poids)) *    (EXP(-0.5*((($A95-($AB4+2))/0.9)^2)) +     EXP(-0.5*((($A95-($AB4+6))/1.1)^2)))    * MAX(EXP(-k_elim*MAX($A95-($AB4+1),0)),0.58) ),0),IF(AND($AD4=TRUE,OR($AA4="Concerta",$AA4="OROS"),$A95&gt;=$AB4), MIN(OROS_factor*($AC4/Poids),22) / (1+EXP(-(($A95-($AB4+4.8))))) *  IF($A95&gt;($AB4+10), EXP(-k_elim*(($A95-($AB4+10)))), 1),0)))</f>
        <v>0</v>
      </c>
      <c r="H95" s="18">
        <f>IF($AA5="IR",IF(AND($AD5=TRUE,$AA5="IR",$A95&gt;=$AB5), (IR_factor*($AC5/Poids)) *  (EXP(-k_elim*($A95-$AB5)) - EXP(-3*($A95-$AB5)))  / (EXP(-k_elim*1.8)-EXP(-3*1.8)),0),IF($AA5="XR",IF(AND($AD5=TRUE,$AA5="XR",$A95&gt;=$AB5), IF($AE5="Jeun",   (XR_factor_fast*($AC5/Poids)) *    (EXP(-0.5*((($A95-($AB5+2))/0.9)^2)) +     EXP(-0.5*((($A95-($AB5+7))/1.1)^2)))    * MAX(EXP(-k_elim*MAX($A95-($AB5+1),0)),0.5),   (XR_factor_fed*($AC5/Poids)) *    (EXP(-0.5*((($A95-($AB5+2))/0.9)^2)) +     EXP(-0.5*((($A95-($AB5+6))/1.1)^2)))    * MAX(EXP(-k_elim*MAX($A95-($AB5+1),0)),0.58) ),0),IF(AND($AD5=TRUE,OR($AA5="Concerta",$AA5="OROS"),$A95&gt;=$AB5), MIN(OROS_factor*($AC5/Poids),22) / (1+EXP(-(($A95-($AB5+4.8))))) *  IF($A95&gt;($AB5+10), EXP(-k_elim*(($A95-($AB5+10)))), 1),0)))</f>
        <v>0</v>
      </c>
      <c r="I95" s="20">
        <f>IF($AA6="IR",IF(AND($AD6=TRUE,$AA6="IR",$A95&gt;=$AB6), (IR_factor*($AC6/Poids)) *  (EXP(-k_elim*($A95-$AB6)) - EXP(-3*($A95-$AB6)))  / (EXP(-k_elim*1.8)-EXP(-3*1.8)),0),IF($AA6="XR",IF(AND($AD6=TRUE,$AA6="XR",$A95&gt;=$AB6), IF($AE6="Jeun",   (XR_factor_fast*($AC6/Poids)) *    (EXP(-0.5*((($A95-($AB6+2))/0.9)^2)) +     EXP(-0.5*((($A95-($AB6+7))/1.1)^2)))    * MAX(EXP(-k_elim*MAX($A95-($AB6+1),0)),0.5),   (XR_factor_fed*($AC6/Poids)) *    (EXP(-0.5*((($A95-($AB6+2))/0.9)^2)) +     EXP(-0.5*((($A95-($AB6+6))/1.1)^2)))    * MAX(EXP(-k_elim*MAX($A95-($AB6+1),0)),0.58) ),0),IF(AND($AD6=TRUE,OR($AA6="Concerta",$AA6="OROS"),$A95&gt;=$AB6), MIN(OROS_factor*($AC6/Poids),22) / (1+EXP(-(($A95-($AB6+4.8))))) *  IF($A95&gt;($AB6+10), EXP(-k_elim*(($A95-($AB6+10)))), 1),0)))</f>
        <v>0</v>
      </c>
      <c r="J95" s="20">
        <f>IF($AA7="IR",IF(AND($AD7=TRUE,$AA7="IR",$A95&gt;=$AB7), (IR_factor*($AC7/Poids)) *  (EXP(-k_elim*($A95-$AB7)) - EXP(-3*($A95-$AB7)))  / (EXP(-k_elim*1.8)-EXP(-3*1.8)),0),IF($AA7="XR",IF(AND($AD7=TRUE,$AA7="XR",$A95&gt;=$AB7), IF($AE7="Jeun",   (XR_factor_fast*($AC7/Poids)) *    (EXP(-0.5*((($A95-($AB7+2))/0.9)^2)) +     EXP(-0.5*((($A95-($AB7+7))/1.1)^2)))    * MAX(EXP(-k_elim*MAX($A95-($AB7+1),0)),0.5),   (XR_factor_fed*($AC7/Poids)) *    (EXP(-0.5*((($A95-($AB7+2))/0.9)^2)) +     EXP(-0.5*((($A95-($AB7+6))/1.1)^2)))    * MAX(EXP(-k_elim*MAX($A95-($AB7+1),0)),0.58) ),0),IF(AND($AD7=TRUE,OR($AA7="Concerta",$AA7="OROS"),$A95&gt;=$AB7), MIN(OROS_factor*($AC7/Poids),22) / (1+EXP(-(($A95-($AB7+4.8))))) *  IF($A95&gt;($AB7+10), EXP(-k_elim*(($A95-($AB7+10)))), 1),0)))</f>
        <v>0</v>
      </c>
      <c r="K95" s="20">
        <f>IF($AA8="IR",IF(AND($AD8=TRUE,$AA8="IR",$A95&gt;=$AB8), (IR_factor*($AC8/Poids)) *  (EXP(-k_elim*($A95-$AB8)) - EXP(-3*($A95-$AB8)))  / (EXP(-k_elim*1.8)-EXP(-3*1.8)),0),IF($AA8="XR",IF(AND($AD8=TRUE,$AA8="XR",$A95&gt;=$AB8), IF($AE8="Jeun",   (XR_factor_fast*($AC8/Poids)) *    (EXP(-0.5*((($A95-($AB8+2))/0.9)^2)) +     EXP(-0.5*((($A95-($AB8+7))/1.1)^2)))    * MAX(EXP(-k_elim*MAX($A95-($AB8+1),0)),0.5),   (XR_factor_fed*($AC8/Poids)) *    (EXP(-0.5*((($A95-($AB8+2))/0.9)^2)) +     EXP(-0.5*((($A95-($AB8+6))/1.1)^2)))    * MAX(EXP(-k_elim*MAX($A95-($AB8+1),0)),0.58) ),0),IF(AND($AD8=TRUE,OR($AA8="Concerta",$AA8="OROS"),$A95&gt;=$AB8), MIN(OROS_factor*($AC8/Poids),22) / (1+EXP(-(($A95-($AB8+4.8))))) *  IF($A95&gt;($AB8+10), EXP(-k_elim*(($A95-($AB8+10)))), 1),0)))</f>
        <v>0</v>
      </c>
      <c r="L95" s="20">
        <f>IF($AA9="IR",IF(AND($AD9=TRUE,$AA9="IR",$A95&gt;=$AB9), (IR_factor*($AC9/Poids)) *  (EXP(-k_elim*($A95-$AB9)) - EXP(-3*($A95-$AB9)))  / (EXP(-k_elim*1.8)-EXP(-3*1.8)),0),IF($AA9="XR",IF(AND($AD9=TRUE,$AA9="XR",$A95&gt;=$AB9), IF($AE9="Jeun",   (XR_factor_fast*($AC9/Poids)) *    (EXP(-0.5*((($A95-($AB9+2))/0.9)^2)) +     EXP(-0.5*((($A95-($AB9+7))/1.1)^2)))    * MAX(EXP(-k_elim*MAX($A95-($AB9+1),0)),0.5),   (XR_factor_fed*($AC9/Poids)) *    (EXP(-0.5*((($A95-($AB9+2))/0.9)^2)) +     EXP(-0.5*((($A95-($AB9+6))/1.1)^2)))    * MAX(EXP(-k_elim*MAX($A95-($AB9+1),0)),0.58) ),0),IF(AND($AD9=TRUE,OR($AA9="Concerta",$AA9="OROS"),$A95&gt;=$AB9), MIN(OROS_factor*($AC9/Poids),22) / (1+EXP(-(($A95-($AB9+4.8))))) *  IF($A95&gt;($AB9+10), EXP(-k_elim*(($A95-($AB9+10)))), 1),0)))</f>
        <v>0</v>
      </c>
      <c r="M95" s="20">
        <f>IF($AA10="IR",IF(AND($AD10=TRUE,$AA10="IR",$A95&gt;=$AB10), (IR_factor*($AC10/Poids)) *  (EXP(-k_elim*($A95-$AB10)) - EXP(-3*($A95-$AB10)))  / (EXP(-k_elim*1.8)-EXP(-3*1.8)),0),IF($AA10="XR",IF(AND($AD10=TRUE,$AA10="XR",$A95&gt;=$AB10), IF($AE10="Jeun",   (XR_factor_fast*($AC10/Poids)) *    (EXP(-0.5*((($A95-($AB10+2))/0.9)^2)) +     EXP(-0.5*((($A95-($AB10+7))/1.1)^2)))    * MAX(EXP(-k_elim*MAX($A95-($AB10+1),0)),0.5),   (XR_factor_fed*($AC10/Poids)) *    (EXP(-0.5*((($A95-($AB10+2))/0.9)^2)) +     EXP(-0.5*((($A95-($AB10+6))/1.1)^2)))    * MAX(EXP(-k_elim*MAX($A95-($AB10+1),0)),0.58) ),0),IF(AND($AD10=TRUE,OR($AA10="Concerta",$AA10="OROS"),$A95&gt;=$AB10), MIN(OROS_factor*($AC10/Poids),22) / (1+EXP(-(($A95-($AB10+4.8))))) *  IF($A95&gt;($AB10+10), EXP(-k_elim*(($A95-($AB10+10)))), 1),0)))</f>
        <v>0</v>
      </c>
      <c r="N95" s="32">
        <f>IF($AA11="IR",IF(AND($AD11=TRUE,$AA11="IR",$A95&gt;=$AB11), (IR_factor*($AC11/Poids)) *  (EXP(-k_elim*($A95-$AB11)) - EXP(-3*($A95-$AB11)))  / (EXP(-k_elim*1.8)-EXP(-3*1.8)),0),IF($AA11="XR",IF(AND($AD11=TRUE,$AA11="XR",$A95&gt;=$AB11), IF($AE11="Jeun",   (XR_factor_fast*($AC11/Poids)) *    (EXP(-0.5*((($A95-($AB11+2))/0.9)^2)) +     EXP(-0.5*((($A95-($AB11+7))/1.1)^2)))    * MAX(EXP(-k_elim*MAX($A95-($AB11+1),0)),0.5),   (XR_factor_fed*($AC11/Poids)) *    (EXP(-0.5*((($A95-($AB11+2))/0.9)^2)) +     EXP(-0.5*((($A95-($AB11+6))/1.1)^2)))    * MAX(EXP(-k_elim*MAX($A95-($AB11+1),0)),0.58) ),0),IF(AND($AD11=TRUE,OR($AA11="Concerta",$AA11="OROS"),$A95&gt;=$AB11), MIN(OROS_factor*($AC11/Poids),22) / (1+EXP(-(($A95-($AB11+4.8))))) *  IF($A95&gt;($AB11+10), EXP(-k_elim*(($A95-($AB11+10)))), 1),0)))</f>
        <v>0</v>
      </c>
      <c r="O95" s="32">
        <f>IF($AA12="IR",IF(AND($AD12=TRUE,$AA12="IR",$A95&gt;=$AB12), (IR_factor*($AC12/Poids)) *  (EXP(-k_elim*($A95-$AB12)) - EXP(-3*($A95-$AB12)))  / (EXP(-k_elim*1.8)-EXP(-3*1.8)),0),IF($AA12="XR",IF(AND($AD12=TRUE,$AA12="XR",$A95&gt;=$AB12), IF($AE12="Jeun",   (XR_factor_fast*($AC12/Poids)) *    (EXP(-0.5*((($A95-($AB12+2))/0.9)^2)) +     EXP(-0.5*((($A95-($AB12+7))/1.1)^2)))    * MAX(EXP(-k_elim*MAX($A95-($AB12+1),0)),0.5),   (XR_factor_fed*($AC12/Poids)) *    (EXP(-0.5*((($A95-($AB12+2))/0.9)^2)) +     EXP(-0.5*((($A95-($AB12+6))/1.1)^2)))    * MAX(EXP(-k_elim*MAX($A95-($AB12+1),0)),0.58) ),0),IF(AND($AD12=TRUE,OR($AA12="Concerta",$AA12="OROS"),$A95&gt;=$AB12), MIN(OROS_factor*($AC12/Poids),22) / (1+EXP(-(($A95-($AB12+4.8))))) *  IF($A95&gt;($AB12+10), EXP(-k_elim*(($A95-($AB12+10)))), 1),0)))</f>
        <v>0</v>
      </c>
      <c r="P95" s="32">
        <f>IF($AA13="IR",IF(AND($AD13=TRUE,$AA13="IR",$A95&gt;=$AB13), (IR_factor*($AC13/Poids)) *  (EXP(-k_elim*($A95-$AB13)) - EXP(-3*($A95-$AB13)))  / (EXP(-k_elim*1.8)-EXP(-3*1.8)),0),IF($AA13="XR",IF(AND($AD13=TRUE,$AA13="XR",$A95&gt;=$AB13), IF($AE13="Jeun",   (XR_factor_fast*($AC13/Poids)) *    (EXP(-0.5*((($A95-($AB13+2))/0.9)^2)) +     EXP(-0.5*((($A95-($AB13+7))/1.1)^2)))    * MAX(EXP(-k_elim*MAX($A95-($AB13+1),0)),0.5),   (XR_factor_fed*($AC13/Poids)) *    (EXP(-0.5*((($A95-($AB13+2))/0.9)^2)) +     EXP(-0.5*((($A95-($AB13+6))/1.1)^2)))    * MAX(EXP(-k_elim*MAX($A95-($AB13+1),0)),0.58) ),0),IF(AND($AD13=TRUE,OR($AA13="Concerta",$AA13="OROS"),$A95&gt;=$AB13), MIN(OROS_factor*($AC13/Poids),22) / (1+EXP(-(($A95-($AB13+4.8))))) *  IF($A95&gt;($AB13+10), EXP(-k_elim*(($A95-($AB13+10)))), 1),0)))</f>
        <v>0</v>
      </c>
      <c r="AO95">
        <v>5</v>
      </c>
    </row>
    <row r="96" spans="1:45">
      <c r="A96" s="17">
        <v>10.69999999999998</v>
      </c>
      <c r="B96" s="18">
        <f t="shared" si="3"/>
        <v>5.0335784767154914</v>
      </c>
      <c r="C96" s="20">
        <f t="shared" si="4"/>
        <v>0</v>
      </c>
      <c r="D96" s="32">
        <f t="shared" si="5"/>
        <v>0</v>
      </c>
      <c r="E96" s="18">
        <f>IF($AA2="IR",IF(AND($AD2=TRUE,$AA2="IR",$A96&gt;=$AB2), (IR_factor*($AC2/Poids)) *  (EXP(-k_elim*($A96-$AB2)) - EXP(-3*($A96-$AB2)))  / (EXP(-k_elim*1.8)-EXP(-3*1.8)),0),IF($AA2="XR",IF(AND($AD2=TRUE,$AA2="XR",$A96&gt;=$AB2), IF($AE2="Jeun",   (XR_factor_fast*($AC2/Poids)) *    (EXP(-0.5*((($A96-($AB2+2))/0.9)^2)) +     EXP(-0.5*((($A96-($AB2+7))/1.1)^2)))    * MAX(EXP(-k_elim*MAX($A96-($AB2+1),0)),0.5),   (XR_factor_fed*($AC2/Poids)) *    (EXP(-0.5*((($A96-($AB2+2))/0.9)^2)) +     EXP(-0.5*((($A96-($AB2+6))/1.1)^2)))    * MAX(EXP(-k_elim*MAX($A96-($AB2+1),0)),0.58) ),0),IF(AND($AD2=TRUE,OR($AA2="Concerta",$AA2="OROS"),$A96&gt;=$AB2), MIN(OROS_factor*($AC2/Poids),22) / (1+EXP(-(($A96-($AB2+4.8))))) *  IF($A96&gt;($AB2+10), EXP(-k_elim*(($A96-($AB2+10)))), 1),0)))</f>
        <v>5.0335784767154914</v>
      </c>
      <c r="F96" s="18">
        <f>IF($AA3="IR",IF(AND($AD3=TRUE,$AA3="IR",$A96&gt;=$AB3), (IR_factor*($AC3/Poids)) *  (EXP(-k_elim*($A96-$AB3)) - EXP(-3*($A96-$AB3)))  / (EXP(-k_elim*1.8)-EXP(-3*1.8)),0),IF($AA3="XR",IF(AND($AD3=TRUE,$AA3="XR",$A96&gt;=$AB3), IF($AE3="Jeun",   (XR_factor_fast*($AC3/Poids)) *    (EXP(-0.5*((($A96-($AB3+2))/0.9)^2)) +     EXP(-0.5*((($A96-($AB3+7))/1.1)^2)))    * MAX(EXP(-k_elim*MAX($A96-($AB3+1),0)),0.5),   (XR_factor_fed*($AC3/Poids)) *    (EXP(-0.5*((($A96-($AB3+2))/0.9)^2)) +     EXP(-0.5*((($A96-($AB3+6))/1.1)^2)))    * MAX(EXP(-k_elim*MAX($A96-($AB3+1),0)),0.58) ),0),IF(AND($AD3=TRUE,OR($AA3="Concerta",$AA3="OROS"),$A96&gt;=$AB3), MIN(OROS_factor*($AC3/Poids),22) / (1+EXP(-(($A96-($AB3+4.8))))) *  IF($A96&gt;($AB3+10), EXP(-k_elim*(($A96-($AB3+10)))), 1),0)))</f>
        <v>0</v>
      </c>
      <c r="G96" s="18">
        <f>IF($AA4="IR",IF(AND($AD4=TRUE,$AA4="IR",$A96&gt;=$AB4), (IR_factor*($AC4/Poids)) *  (EXP(-k_elim*($A96-$AB4)) - EXP(-3*($A96-$AB4)))  / (EXP(-k_elim*1.8)-EXP(-3*1.8)),0),IF($AA4="XR",IF(AND($AD4=TRUE,$AA4="XR",$A96&gt;=$AB4), IF($AE4="Jeun",   (XR_factor_fast*($AC4/Poids)) *    (EXP(-0.5*((($A96-($AB4+2))/0.9)^2)) +     EXP(-0.5*((($A96-($AB4+7))/1.1)^2)))    * MAX(EXP(-k_elim*MAX($A96-($AB4+1),0)),0.5),   (XR_factor_fed*($AC4/Poids)) *    (EXP(-0.5*((($A96-($AB4+2))/0.9)^2)) +     EXP(-0.5*((($A96-($AB4+6))/1.1)^2)))    * MAX(EXP(-k_elim*MAX($A96-($AB4+1),0)),0.58) ),0),IF(AND($AD4=TRUE,OR($AA4="Concerta",$AA4="OROS"),$A96&gt;=$AB4), MIN(OROS_factor*($AC4/Poids),22) / (1+EXP(-(($A96-($AB4+4.8))))) *  IF($A96&gt;($AB4+10), EXP(-k_elim*(($A96-($AB4+10)))), 1),0)))</f>
        <v>0</v>
      </c>
      <c r="H96" s="18">
        <f>IF($AA5="IR",IF(AND($AD5=TRUE,$AA5="IR",$A96&gt;=$AB5), (IR_factor*($AC5/Poids)) *  (EXP(-k_elim*($A96-$AB5)) - EXP(-3*($A96-$AB5)))  / (EXP(-k_elim*1.8)-EXP(-3*1.8)),0),IF($AA5="XR",IF(AND($AD5=TRUE,$AA5="XR",$A96&gt;=$AB5), IF($AE5="Jeun",   (XR_factor_fast*($AC5/Poids)) *    (EXP(-0.5*((($A96-($AB5+2))/0.9)^2)) +     EXP(-0.5*((($A96-($AB5+7))/1.1)^2)))    * MAX(EXP(-k_elim*MAX($A96-($AB5+1),0)),0.5),   (XR_factor_fed*($AC5/Poids)) *    (EXP(-0.5*((($A96-($AB5+2))/0.9)^2)) +     EXP(-0.5*((($A96-($AB5+6))/1.1)^2)))    * MAX(EXP(-k_elim*MAX($A96-($AB5+1),0)),0.58) ),0),IF(AND($AD5=TRUE,OR($AA5="Concerta",$AA5="OROS"),$A96&gt;=$AB5), MIN(OROS_factor*($AC5/Poids),22) / (1+EXP(-(($A96-($AB5+4.8))))) *  IF($A96&gt;($AB5+10), EXP(-k_elim*(($A96-($AB5+10)))), 1),0)))</f>
        <v>0</v>
      </c>
      <c r="I96" s="20">
        <f>IF($AA6="IR",IF(AND($AD6=TRUE,$AA6="IR",$A96&gt;=$AB6), (IR_factor*($AC6/Poids)) *  (EXP(-k_elim*($A96-$AB6)) - EXP(-3*($A96-$AB6)))  / (EXP(-k_elim*1.8)-EXP(-3*1.8)),0),IF($AA6="XR",IF(AND($AD6=TRUE,$AA6="XR",$A96&gt;=$AB6), IF($AE6="Jeun",   (XR_factor_fast*($AC6/Poids)) *    (EXP(-0.5*((($A96-($AB6+2))/0.9)^2)) +     EXP(-0.5*((($A96-($AB6+7))/1.1)^2)))    * MAX(EXP(-k_elim*MAX($A96-($AB6+1),0)),0.5),   (XR_factor_fed*($AC6/Poids)) *    (EXP(-0.5*((($A96-($AB6+2))/0.9)^2)) +     EXP(-0.5*((($A96-($AB6+6))/1.1)^2)))    * MAX(EXP(-k_elim*MAX($A96-($AB6+1),0)),0.58) ),0),IF(AND($AD6=TRUE,OR($AA6="Concerta",$AA6="OROS"),$A96&gt;=$AB6), MIN(OROS_factor*($AC6/Poids),22) / (1+EXP(-(($A96-($AB6+4.8))))) *  IF($A96&gt;($AB6+10), EXP(-k_elim*(($A96-($AB6+10)))), 1),0)))</f>
        <v>0</v>
      </c>
      <c r="J96" s="20">
        <f>IF($AA7="IR",IF(AND($AD7=TRUE,$AA7="IR",$A96&gt;=$AB7), (IR_factor*($AC7/Poids)) *  (EXP(-k_elim*($A96-$AB7)) - EXP(-3*($A96-$AB7)))  / (EXP(-k_elim*1.8)-EXP(-3*1.8)),0),IF($AA7="XR",IF(AND($AD7=TRUE,$AA7="XR",$A96&gt;=$AB7), IF($AE7="Jeun",   (XR_factor_fast*($AC7/Poids)) *    (EXP(-0.5*((($A96-($AB7+2))/0.9)^2)) +     EXP(-0.5*((($A96-($AB7+7))/1.1)^2)))    * MAX(EXP(-k_elim*MAX($A96-($AB7+1),0)),0.5),   (XR_factor_fed*($AC7/Poids)) *    (EXP(-0.5*((($A96-($AB7+2))/0.9)^2)) +     EXP(-0.5*((($A96-($AB7+6))/1.1)^2)))    * MAX(EXP(-k_elim*MAX($A96-($AB7+1),0)),0.58) ),0),IF(AND($AD7=TRUE,OR($AA7="Concerta",$AA7="OROS"),$A96&gt;=$AB7), MIN(OROS_factor*($AC7/Poids),22) / (1+EXP(-(($A96-($AB7+4.8))))) *  IF($A96&gt;($AB7+10), EXP(-k_elim*(($A96-($AB7+10)))), 1),0)))</f>
        <v>0</v>
      </c>
      <c r="K96" s="20">
        <f>IF($AA8="IR",IF(AND($AD8=TRUE,$AA8="IR",$A96&gt;=$AB8), (IR_factor*($AC8/Poids)) *  (EXP(-k_elim*($A96-$AB8)) - EXP(-3*($A96-$AB8)))  / (EXP(-k_elim*1.8)-EXP(-3*1.8)),0),IF($AA8="XR",IF(AND($AD8=TRUE,$AA8="XR",$A96&gt;=$AB8), IF($AE8="Jeun",   (XR_factor_fast*($AC8/Poids)) *    (EXP(-0.5*((($A96-($AB8+2))/0.9)^2)) +     EXP(-0.5*((($A96-($AB8+7))/1.1)^2)))    * MAX(EXP(-k_elim*MAX($A96-($AB8+1),0)),0.5),   (XR_factor_fed*($AC8/Poids)) *    (EXP(-0.5*((($A96-($AB8+2))/0.9)^2)) +     EXP(-0.5*((($A96-($AB8+6))/1.1)^2)))    * MAX(EXP(-k_elim*MAX($A96-($AB8+1),0)),0.58) ),0),IF(AND($AD8=TRUE,OR($AA8="Concerta",$AA8="OROS"),$A96&gt;=$AB8), MIN(OROS_factor*($AC8/Poids),22) / (1+EXP(-(($A96-($AB8+4.8))))) *  IF($A96&gt;($AB8+10), EXP(-k_elim*(($A96-($AB8+10)))), 1),0)))</f>
        <v>0</v>
      </c>
      <c r="L96" s="20">
        <f>IF($AA9="IR",IF(AND($AD9=TRUE,$AA9="IR",$A96&gt;=$AB9), (IR_factor*($AC9/Poids)) *  (EXP(-k_elim*($A96-$AB9)) - EXP(-3*($A96-$AB9)))  / (EXP(-k_elim*1.8)-EXP(-3*1.8)),0),IF($AA9="XR",IF(AND($AD9=TRUE,$AA9="XR",$A96&gt;=$AB9), IF($AE9="Jeun",   (XR_factor_fast*($AC9/Poids)) *    (EXP(-0.5*((($A96-($AB9+2))/0.9)^2)) +     EXP(-0.5*((($A96-($AB9+7))/1.1)^2)))    * MAX(EXP(-k_elim*MAX($A96-($AB9+1),0)),0.5),   (XR_factor_fed*($AC9/Poids)) *    (EXP(-0.5*((($A96-($AB9+2))/0.9)^2)) +     EXP(-0.5*((($A96-($AB9+6))/1.1)^2)))    * MAX(EXP(-k_elim*MAX($A96-($AB9+1),0)),0.58) ),0),IF(AND($AD9=TRUE,OR($AA9="Concerta",$AA9="OROS"),$A96&gt;=$AB9), MIN(OROS_factor*($AC9/Poids),22) / (1+EXP(-(($A96-($AB9+4.8))))) *  IF($A96&gt;($AB9+10), EXP(-k_elim*(($A96-($AB9+10)))), 1),0)))</f>
        <v>0</v>
      </c>
      <c r="M96" s="20">
        <f>IF($AA10="IR",IF(AND($AD10=TRUE,$AA10="IR",$A96&gt;=$AB10), (IR_factor*($AC10/Poids)) *  (EXP(-k_elim*($A96-$AB10)) - EXP(-3*($A96-$AB10)))  / (EXP(-k_elim*1.8)-EXP(-3*1.8)),0),IF($AA10="XR",IF(AND($AD10=TRUE,$AA10="XR",$A96&gt;=$AB10), IF($AE10="Jeun",   (XR_factor_fast*($AC10/Poids)) *    (EXP(-0.5*((($A96-($AB10+2))/0.9)^2)) +     EXP(-0.5*((($A96-($AB10+7))/1.1)^2)))    * MAX(EXP(-k_elim*MAX($A96-($AB10+1),0)),0.5),   (XR_factor_fed*($AC10/Poids)) *    (EXP(-0.5*((($A96-($AB10+2))/0.9)^2)) +     EXP(-0.5*((($A96-($AB10+6))/1.1)^2)))    * MAX(EXP(-k_elim*MAX($A96-($AB10+1),0)),0.58) ),0),IF(AND($AD10=TRUE,OR($AA10="Concerta",$AA10="OROS"),$A96&gt;=$AB10), MIN(OROS_factor*($AC10/Poids),22) / (1+EXP(-(($A96-($AB10+4.8))))) *  IF($A96&gt;($AB10+10), EXP(-k_elim*(($A96-($AB10+10)))), 1),0)))</f>
        <v>0</v>
      </c>
      <c r="N96" s="32">
        <f>IF($AA11="IR",IF(AND($AD11=TRUE,$AA11="IR",$A96&gt;=$AB11), (IR_factor*($AC11/Poids)) *  (EXP(-k_elim*($A96-$AB11)) - EXP(-3*($A96-$AB11)))  / (EXP(-k_elim*1.8)-EXP(-3*1.8)),0),IF($AA11="XR",IF(AND($AD11=TRUE,$AA11="XR",$A96&gt;=$AB11), IF($AE11="Jeun",   (XR_factor_fast*($AC11/Poids)) *    (EXP(-0.5*((($A96-($AB11+2))/0.9)^2)) +     EXP(-0.5*((($A96-($AB11+7))/1.1)^2)))    * MAX(EXP(-k_elim*MAX($A96-($AB11+1),0)),0.5),   (XR_factor_fed*($AC11/Poids)) *    (EXP(-0.5*((($A96-($AB11+2))/0.9)^2)) +     EXP(-0.5*((($A96-($AB11+6))/1.1)^2)))    * MAX(EXP(-k_elim*MAX($A96-($AB11+1),0)),0.58) ),0),IF(AND($AD11=TRUE,OR($AA11="Concerta",$AA11="OROS"),$A96&gt;=$AB11), MIN(OROS_factor*($AC11/Poids),22) / (1+EXP(-(($A96-($AB11+4.8))))) *  IF($A96&gt;($AB11+10), EXP(-k_elim*(($A96-($AB11+10)))), 1),0)))</f>
        <v>0</v>
      </c>
      <c r="O96" s="32">
        <f>IF($AA12="IR",IF(AND($AD12=TRUE,$AA12="IR",$A96&gt;=$AB12), (IR_factor*($AC12/Poids)) *  (EXP(-k_elim*($A96-$AB12)) - EXP(-3*($A96-$AB12)))  / (EXP(-k_elim*1.8)-EXP(-3*1.8)),0),IF($AA12="XR",IF(AND($AD12=TRUE,$AA12="XR",$A96&gt;=$AB12), IF($AE12="Jeun",   (XR_factor_fast*($AC12/Poids)) *    (EXP(-0.5*((($A96-($AB12+2))/0.9)^2)) +     EXP(-0.5*((($A96-($AB12+7))/1.1)^2)))    * MAX(EXP(-k_elim*MAX($A96-($AB12+1),0)),0.5),   (XR_factor_fed*($AC12/Poids)) *    (EXP(-0.5*((($A96-($AB12+2))/0.9)^2)) +     EXP(-0.5*((($A96-($AB12+6))/1.1)^2)))    * MAX(EXP(-k_elim*MAX($A96-($AB12+1),0)),0.58) ),0),IF(AND($AD12=TRUE,OR($AA12="Concerta",$AA12="OROS"),$A96&gt;=$AB12), MIN(OROS_factor*($AC12/Poids),22) / (1+EXP(-(($A96-($AB12+4.8))))) *  IF($A96&gt;($AB12+10), EXP(-k_elim*(($A96-($AB12+10)))), 1),0)))</f>
        <v>0</v>
      </c>
      <c r="P96" s="32">
        <f>IF($AA13="IR",IF(AND($AD13=TRUE,$AA13="IR",$A96&gt;=$AB13), (IR_factor*($AC13/Poids)) *  (EXP(-k_elim*($A96-$AB13)) - EXP(-3*($A96-$AB13)))  / (EXP(-k_elim*1.8)-EXP(-3*1.8)),0),IF($AA13="XR",IF(AND($AD13=TRUE,$AA13="XR",$A96&gt;=$AB13), IF($AE13="Jeun",   (XR_factor_fast*($AC13/Poids)) *    (EXP(-0.5*((($A96-($AB13+2))/0.9)^2)) +     EXP(-0.5*((($A96-($AB13+7))/1.1)^2)))    * MAX(EXP(-k_elim*MAX($A96-($AB13+1),0)),0.5),   (XR_factor_fed*($AC13/Poids)) *    (EXP(-0.5*((($A96-($AB13+2))/0.9)^2)) +     EXP(-0.5*((($A96-($AB13+6))/1.1)^2)))    * MAX(EXP(-k_elim*MAX($A96-($AB13+1),0)),0.58) ),0),IF(AND($AD13=TRUE,OR($AA13="Concerta",$AA13="OROS"),$A96&gt;=$AB13), MIN(OROS_factor*($AC13/Poids),22) / (1+EXP(-(($A96-($AB13+4.8))))) *  IF($A96&gt;($AB13+10), EXP(-k_elim*(($A96-($AB13+10)))), 1),0)))</f>
        <v>0</v>
      </c>
      <c r="AO96">
        <v>5</v>
      </c>
    </row>
    <row r="97" spans="1:41">
      <c r="A97" s="17">
        <v>10.74999999999998</v>
      </c>
      <c r="B97" s="18">
        <f t="shared" si="3"/>
        <v>4.9716828568383944</v>
      </c>
      <c r="C97" s="20">
        <f t="shared" si="4"/>
        <v>0</v>
      </c>
      <c r="D97" s="32">
        <f t="shared" si="5"/>
        <v>0</v>
      </c>
      <c r="E97" s="18">
        <f>IF($AA2="IR",IF(AND($AD2=TRUE,$AA2="IR",$A97&gt;=$AB2), (IR_factor*($AC2/Poids)) *  (EXP(-k_elim*($A97-$AB2)) - EXP(-3*($A97-$AB2)))  / (EXP(-k_elim*1.8)-EXP(-3*1.8)),0),IF($AA2="XR",IF(AND($AD2=TRUE,$AA2="XR",$A97&gt;=$AB2), IF($AE2="Jeun",   (XR_factor_fast*($AC2/Poids)) *    (EXP(-0.5*((($A97-($AB2+2))/0.9)^2)) +     EXP(-0.5*((($A97-($AB2+7))/1.1)^2)))    * MAX(EXP(-k_elim*MAX($A97-($AB2+1),0)),0.5),   (XR_factor_fed*($AC2/Poids)) *    (EXP(-0.5*((($A97-($AB2+2))/0.9)^2)) +     EXP(-0.5*((($A97-($AB2+6))/1.1)^2)))    * MAX(EXP(-k_elim*MAX($A97-($AB2+1),0)),0.58) ),0),IF(AND($AD2=TRUE,OR($AA2="Concerta",$AA2="OROS"),$A97&gt;=$AB2), MIN(OROS_factor*($AC2/Poids),22) / (1+EXP(-(($A97-($AB2+4.8))))) *  IF($A97&gt;($AB2+10), EXP(-k_elim*(($A97-($AB2+10)))), 1),0)))</f>
        <v>4.9716828568383944</v>
      </c>
      <c r="F97" s="18">
        <f>IF($AA3="IR",IF(AND($AD3=TRUE,$AA3="IR",$A97&gt;=$AB3), (IR_factor*($AC3/Poids)) *  (EXP(-k_elim*($A97-$AB3)) - EXP(-3*($A97-$AB3)))  / (EXP(-k_elim*1.8)-EXP(-3*1.8)),0),IF($AA3="XR",IF(AND($AD3=TRUE,$AA3="XR",$A97&gt;=$AB3), IF($AE3="Jeun",   (XR_factor_fast*($AC3/Poids)) *    (EXP(-0.5*((($A97-($AB3+2))/0.9)^2)) +     EXP(-0.5*((($A97-($AB3+7))/1.1)^2)))    * MAX(EXP(-k_elim*MAX($A97-($AB3+1),0)),0.5),   (XR_factor_fed*($AC3/Poids)) *    (EXP(-0.5*((($A97-($AB3+2))/0.9)^2)) +     EXP(-0.5*((($A97-($AB3+6))/1.1)^2)))    * MAX(EXP(-k_elim*MAX($A97-($AB3+1),0)),0.58) ),0),IF(AND($AD3=TRUE,OR($AA3="Concerta",$AA3="OROS"),$A97&gt;=$AB3), MIN(OROS_factor*($AC3/Poids),22) / (1+EXP(-(($A97-($AB3+4.8))))) *  IF($A97&gt;($AB3+10), EXP(-k_elim*(($A97-($AB3+10)))), 1),0)))</f>
        <v>0</v>
      </c>
      <c r="G97" s="18">
        <f>IF($AA4="IR",IF(AND($AD4=TRUE,$AA4="IR",$A97&gt;=$AB4), (IR_factor*($AC4/Poids)) *  (EXP(-k_elim*($A97-$AB4)) - EXP(-3*($A97-$AB4)))  / (EXP(-k_elim*1.8)-EXP(-3*1.8)),0),IF($AA4="XR",IF(AND($AD4=TRUE,$AA4="XR",$A97&gt;=$AB4), IF($AE4="Jeun",   (XR_factor_fast*($AC4/Poids)) *    (EXP(-0.5*((($A97-($AB4+2))/0.9)^2)) +     EXP(-0.5*((($A97-($AB4+7))/1.1)^2)))    * MAX(EXP(-k_elim*MAX($A97-($AB4+1),0)),0.5),   (XR_factor_fed*($AC4/Poids)) *    (EXP(-0.5*((($A97-($AB4+2))/0.9)^2)) +     EXP(-0.5*((($A97-($AB4+6))/1.1)^2)))    * MAX(EXP(-k_elim*MAX($A97-($AB4+1),0)),0.58) ),0),IF(AND($AD4=TRUE,OR($AA4="Concerta",$AA4="OROS"),$A97&gt;=$AB4), MIN(OROS_factor*($AC4/Poids),22) / (1+EXP(-(($A97-($AB4+4.8))))) *  IF($A97&gt;($AB4+10), EXP(-k_elim*(($A97-($AB4+10)))), 1),0)))</f>
        <v>0</v>
      </c>
      <c r="H97" s="18">
        <f>IF($AA5="IR",IF(AND($AD5=TRUE,$AA5="IR",$A97&gt;=$AB5), (IR_factor*($AC5/Poids)) *  (EXP(-k_elim*($A97-$AB5)) - EXP(-3*($A97-$AB5)))  / (EXP(-k_elim*1.8)-EXP(-3*1.8)),0),IF($AA5="XR",IF(AND($AD5=TRUE,$AA5="XR",$A97&gt;=$AB5), IF($AE5="Jeun",   (XR_factor_fast*($AC5/Poids)) *    (EXP(-0.5*((($A97-($AB5+2))/0.9)^2)) +     EXP(-0.5*((($A97-($AB5+7))/1.1)^2)))    * MAX(EXP(-k_elim*MAX($A97-($AB5+1),0)),0.5),   (XR_factor_fed*($AC5/Poids)) *    (EXP(-0.5*((($A97-($AB5+2))/0.9)^2)) +     EXP(-0.5*((($A97-($AB5+6))/1.1)^2)))    * MAX(EXP(-k_elim*MAX($A97-($AB5+1),0)),0.58) ),0),IF(AND($AD5=TRUE,OR($AA5="Concerta",$AA5="OROS"),$A97&gt;=$AB5), MIN(OROS_factor*($AC5/Poids),22) / (1+EXP(-(($A97-($AB5+4.8))))) *  IF($A97&gt;($AB5+10), EXP(-k_elim*(($A97-($AB5+10)))), 1),0)))</f>
        <v>0</v>
      </c>
      <c r="I97" s="20">
        <f>IF($AA6="IR",IF(AND($AD6=TRUE,$AA6="IR",$A97&gt;=$AB6), (IR_factor*($AC6/Poids)) *  (EXP(-k_elim*($A97-$AB6)) - EXP(-3*($A97-$AB6)))  / (EXP(-k_elim*1.8)-EXP(-3*1.8)),0),IF($AA6="XR",IF(AND($AD6=TRUE,$AA6="XR",$A97&gt;=$AB6), IF($AE6="Jeun",   (XR_factor_fast*($AC6/Poids)) *    (EXP(-0.5*((($A97-($AB6+2))/0.9)^2)) +     EXP(-0.5*((($A97-($AB6+7))/1.1)^2)))    * MAX(EXP(-k_elim*MAX($A97-($AB6+1),0)),0.5),   (XR_factor_fed*($AC6/Poids)) *    (EXP(-0.5*((($A97-($AB6+2))/0.9)^2)) +     EXP(-0.5*((($A97-($AB6+6))/1.1)^2)))    * MAX(EXP(-k_elim*MAX($A97-($AB6+1),0)),0.58) ),0),IF(AND($AD6=TRUE,OR($AA6="Concerta",$AA6="OROS"),$A97&gt;=$AB6), MIN(OROS_factor*($AC6/Poids),22) / (1+EXP(-(($A97-($AB6+4.8))))) *  IF($A97&gt;($AB6+10), EXP(-k_elim*(($A97-($AB6+10)))), 1),0)))</f>
        <v>0</v>
      </c>
      <c r="J97" s="20">
        <f>IF($AA7="IR",IF(AND($AD7=TRUE,$AA7="IR",$A97&gt;=$AB7), (IR_factor*($AC7/Poids)) *  (EXP(-k_elim*($A97-$AB7)) - EXP(-3*($A97-$AB7)))  / (EXP(-k_elim*1.8)-EXP(-3*1.8)),0),IF($AA7="XR",IF(AND($AD7=TRUE,$AA7="XR",$A97&gt;=$AB7), IF($AE7="Jeun",   (XR_factor_fast*($AC7/Poids)) *    (EXP(-0.5*((($A97-($AB7+2))/0.9)^2)) +     EXP(-0.5*((($A97-($AB7+7))/1.1)^2)))    * MAX(EXP(-k_elim*MAX($A97-($AB7+1),0)),0.5),   (XR_factor_fed*($AC7/Poids)) *    (EXP(-0.5*((($A97-($AB7+2))/0.9)^2)) +     EXP(-0.5*((($A97-($AB7+6))/1.1)^2)))    * MAX(EXP(-k_elim*MAX($A97-($AB7+1),0)),0.58) ),0),IF(AND($AD7=TRUE,OR($AA7="Concerta",$AA7="OROS"),$A97&gt;=$AB7), MIN(OROS_factor*($AC7/Poids),22) / (1+EXP(-(($A97-($AB7+4.8))))) *  IF($A97&gt;($AB7+10), EXP(-k_elim*(($A97-($AB7+10)))), 1),0)))</f>
        <v>0</v>
      </c>
      <c r="K97" s="20">
        <f>IF($AA8="IR",IF(AND($AD8=TRUE,$AA8="IR",$A97&gt;=$AB8), (IR_factor*($AC8/Poids)) *  (EXP(-k_elim*($A97-$AB8)) - EXP(-3*($A97-$AB8)))  / (EXP(-k_elim*1.8)-EXP(-3*1.8)),0),IF($AA8="XR",IF(AND($AD8=TRUE,$AA8="XR",$A97&gt;=$AB8), IF($AE8="Jeun",   (XR_factor_fast*($AC8/Poids)) *    (EXP(-0.5*((($A97-($AB8+2))/0.9)^2)) +     EXP(-0.5*((($A97-($AB8+7))/1.1)^2)))    * MAX(EXP(-k_elim*MAX($A97-($AB8+1),0)),0.5),   (XR_factor_fed*($AC8/Poids)) *    (EXP(-0.5*((($A97-($AB8+2))/0.9)^2)) +     EXP(-0.5*((($A97-($AB8+6))/1.1)^2)))    * MAX(EXP(-k_elim*MAX($A97-($AB8+1),0)),0.58) ),0),IF(AND($AD8=TRUE,OR($AA8="Concerta",$AA8="OROS"),$A97&gt;=$AB8), MIN(OROS_factor*($AC8/Poids),22) / (1+EXP(-(($A97-($AB8+4.8))))) *  IF($A97&gt;($AB8+10), EXP(-k_elim*(($A97-($AB8+10)))), 1),0)))</f>
        <v>0</v>
      </c>
      <c r="L97" s="20">
        <f>IF($AA9="IR",IF(AND($AD9=TRUE,$AA9="IR",$A97&gt;=$AB9), (IR_factor*($AC9/Poids)) *  (EXP(-k_elim*($A97-$AB9)) - EXP(-3*($A97-$AB9)))  / (EXP(-k_elim*1.8)-EXP(-3*1.8)),0),IF($AA9="XR",IF(AND($AD9=TRUE,$AA9="XR",$A97&gt;=$AB9), IF($AE9="Jeun",   (XR_factor_fast*($AC9/Poids)) *    (EXP(-0.5*((($A97-($AB9+2))/0.9)^2)) +     EXP(-0.5*((($A97-($AB9+7))/1.1)^2)))    * MAX(EXP(-k_elim*MAX($A97-($AB9+1),0)),0.5),   (XR_factor_fed*($AC9/Poids)) *    (EXP(-0.5*((($A97-($AB9+2))/0.9)^2)) +     EXP(-0.5*((($A97-($AB9+6))/1.1)^2)))    * MAX(EXP(-k_elim*MAX($A97-($AB9+1),0)),0.58) ),0),IF(AND($AD9=TRUE,OR($AA9="Concerta",$AA9="OROS"),$A97&gt;=$AB9), MIN(OROS_factor*($AC9/Poids),22) / (1+EXP(-(($A97-($AB9+4.8))))) *  IF($A97&gt;($AB9+10), EXP(-k_elim*(($A97-($AB9+10)))), 1),0)))</f>
        <v>0</v>
      </c>
      <c r="M97" s="20">
        <f>IF($AA10="IR",IF(AND($AD10=TRUE,$AA10="IR",$A97&gt;=$AB10), (IR_factor*($AC10/Poids)) *  (EXP(-k_elim*($A97-$AB10)) - EXP(-3*($A97-$AB10)))  / (EXP(-k_elim*1.8)-EXP(-3*1.8)),0),IF($AA10="XR",IF(AND($AD10=TRUE,$AA10="XR",$A97&gt;=$AB10), IF($AE10="Jeun",   (XR_factor_fast*($AC10/Poids)) *    (EXP(-0.5*((($A97-($AB10+2))/0.9)^2)) +     EXP(-0.5*((($A97-($AB10+7))/1.1)^2)))    * MAX(EXP(-k_elim*MAX($A97-($AB10+1),0)),0.5),   (XR_factor_fed*($AC10/Poids)) *    (EXP(-0.5*((($A97-($AB10+2))/0.9)^2)) +     EXP(-0.5*((($A97-($AB10+6))/1.1)^2)))    * MAX(EXP(-k_elim*MAX($A97-($AB10+1),0)),0.58) ),0),IF(AND($AD10=TRUE,OR($AA10="Concerta",$AA10="OROS"),$A97&gt;=$AB10), MIN(OROS_factor*($AC10/Poids),22) / (1+EXP(-(($A97-($AB10+4.8))))) *  IF($A97&gt;($AB10+10), EXP(-k_elim*(($A97-($AB10+10)))), 1),0)))</f>
        <v>0</v>
      </c>
      <c r="N97" s="32">
        <f>IF($AA11="IR",IF(AND($AD11=TRUE,$AA11="IR",$A97&gt;=$AB11), (IR_factor*($AC11/Poids)) *  (EXP(-k_elim*($A97-$AB11)) - EXP(-3*($A97-$AB11)))  / (EXP(-k_elim*1.8)-EXP(-3*1.8)),0),IF($AA11="XR",IF(AND($AD11=TRUE,$AA11="XR",$A97&gt;=$AB11), IF($AE11="Jeun",   (XR_factor_fast*($AC11/Poids)) *    (EXP(-0.5*((($A97-($AB11+2))/0.9)^2)) +     EXP(-0.5*((($A97-($AB11+7))/1.1)^2)))    * MAX(EXP(-k_elim*MAX($A97-($AB11+1),0)),0.5),   (XR_factor_fed*($AC11/Poids)) *    (EXP(-0.5*((($A97-($AB11+2))/0.9)^2)) +     EXP(-0.5*((($A97-($AB11+6))/1.1)^2)))    * MAX(EXP(-k_elim*MAX($A97-($AB11+1),0)),0.58) ),0),IF(AND($AD11=TRUE,OR($AA11="Concerta",$AA11="OROS"),$A97&gt;=$AB11), MIN(OROS_factor*($AC11/Poids),22) / (1+EXP(-(($A97-($AB11+4.8))))) *  IF($A97&gt;($AB11+10), EXP(-k_elim*(($A97-($AB11+10)))), 1),0)))</f>
        <v>0</v>
      </c>
      <c r="O97" s="32">
        <f>IF($AA12="IR",IF(AND($AD12=TRUE,$AA12="IR",$A97&gt;=$AB12), (IR_factor*($AC12/Poids)) *  (EXP(-k_elim*($A97-$AB12)) - EXP(-3*($A97-$AB12)))  / (EXP(-k_elim*1.8)-EXP(-3*1.8)),0),IF($AA12="XR",IF(AND($AD12=TRUE,$AA12="XR",$A97&gt;=$AB12), IF($AE12="Jeun",   (XR_factor_fast*($AC12/Poids)) *    (EXP(-0.5*((($A97-($AB12+2))/0.9)^2)) +     EXP(-0.5*((($A97-($AB12+7))/1.1)^2)))    * MAX(EXP(-k_elim*MAX($A97-($AB12+1),0)),0.5),   (XR_factor_fed*($AC12/Poids)) *    (EXP(-0.5*((($A97-($AB12+2))/0.9)^2)) +     EXP(-0.5*((($A97-($AB12+6))/1.1)^2)))    * MAX(EXP(-k_elim*MAX($A97-($AB12+1),0)),0.58) ),0),IF(AND($AD12=TRUE,OR($AA12="Concerta",$AA12="OROS"),$A97&gt;=$AB12), MIN(OROS_factor*($AC12/Poids),22) / (1+EXP(-(($A97-($AB12+4.8))))) *  IF($A97&gt;($AB12+10), EXP(-k_elim*(($A97-($AB12+10)))), 1),0)))</f>
        <v>0</v>
      </c>
      <c r="P97" s="32">
        <f>IF($AA13="IR",IF(AND($AD13=TRUE,$AA13="IR",$A97&gt;=$AB13), (IR_factor*($AC13/Poids)) *  (EXP(-k_elim*($A97-$AB13)) - EXP(-3*($A97-$AB13)))  / (EXP(-k_elim*1.8)-EXP(-3*1.8)),0),IF($AA13="XR",IF(AND($AD13=TRUE,$AA13="XR",$A97&gt;=$AB13), IF($AE13="Jeun",   (XR_factor_fast*($AC13/Poids)) *    (EXP(-0.5*((($A97-($AB13+2))/0.9)^2)) +     EXP(-0.5*((($A97-($AB13+7))/1.1)^2)))    * MAX(EXP(-k_elim*MAX($A97-($AB13+1),0)),0.5),   (XR_factor_fed*($AC13/Poids)) *    (EXP(-0.5*((($A97-($AB13+2))/0.9)^2)) +     EXP(-0.5*((($A97-($AB13+6))/1.1)^2)))    * MAX(EXP(-k_elim*MAX($A97-($AB13+1),0)),0.58) ),0),IF(AND($AD13=TRUE,OR($AA13="Concerta",$AA13="OROS"),$A97&gt;=$AB13), MIN(OROS_factor*($AC13/Poids),22) / (1+EXP(-(($A97-($AB13+4.8))))) *  IF($A97&gt;($AB13+10), EXP(-k_elim*(($A97-($AB13+10)))), 1),0)))</f>
        <v>0</v>
      </c>
      <c r="AO97">
        <v>5</v>
      </c>
    </row>
    <row r="98" spans="1:41">
      <c r="A98" s="17">
        <v>10.799999999999979</v>
      </c>
      <c r="B98" s="18">
        <f t="shared" si="3"/>
        <v>4.9105452731677879</v>
      </c>
      <c r="C98" s="20">
        <f t="shared" si="4"/>
        <v>0</v>
      </c>
      <c r="D98" s="32">
        <f t="shared" si="5"/>
        <v>0</v>
      </c>
      <c r="E98" s="18">
        <f>IF($AA2="IR",IF(AND($AD2=TRUE,$AA2="IR",$A98&gt;=$AB2), (IR_factor*($AC2/Poids)) *  (EXP(-k_elim*($A98-$AB2)) - EXP(-3*($A98-$AB2)))  / (EXP(-k_elim*1.8)-EXP(-3*1.8)),0),IF($AA2="XR",IF(AND($AD2=TRUE,$AA2="XR",$A98&gt;=$AB2), IF($AE2="Jeun",   (XR_factor_fast*($AC2/Poids)) *    (EXP(-0.5*((($A98-($AB2+2))/0.9)^2)) +     EXP(-0.5*((($A98-($AB2+7))/1.1)^2)))    * MAX(EXP(-k_elim*MAX($A98-($AB2+1),0)),0.5),   (XR_factor_fed*($AC2/Poids)) *    (EXP(-0.5*((($A98-($AB2+2))/0.9)^2)) +     EXP(-0.5*((($A98-($AB2+6))/1.1)^2)))    * MAX(EXP(-k_elim*MAX($A98-($AB2+1),0)),0.58) ),0),IF(AND($AD2=TRUE,OR($AA2="Concerta",$AA2="OROS"),$A98&gt;=$AB2), MIN(OROS_factor*($AC2/Poids),22) / (1+EXP(-(($A98-($AB2+4.8))))) *  IF($A98&gt;($AB2+10), EXP(-k_elim*(($A98-($AB2+10)))), 1),0)))</f>
        <v>4.9105452731677879</v>
      </c>
      <c r="F98" s="18">
        <f>IF($AA3="IR",IF(AND($AD3=TRUE,$AA3="IR",$A98&gt;=$AB3), (IR_factor*($AC3/Poids)) *  (EXP(-k_elim*($A98-$AB3)) - EXP(-3*($A98-$AB3)))  / (EXP(-k_elim*1.8)-EXP(-3*1.8)),0),IF($AA3="XR",IF(AND($AD3=TRUE,$AA3="XR",$A98&gt;=$AB3), IF($AE3="Jeun",   (XR_factor_fast*($AC3/Poids)) *    (EXP(-0.5*((($A98-($AB3+2))/0.9)^2)) +     EXP(-0.5*((($A98-($AB3+7))/1.1)^2)))    * MAX(EXP(-k_elim*MAX($A98-($AB3+1),0)),0.5),   (XR_factor_fed*($AC3/Poids)) *    (EXP(-0.5*((($A98-($AB3+2))/0.9)^2)) +     EXP(-0.5*((($A98-($AB3+6))/1.1)^2)))    * MAX(EXP(-k_elim*MAX($A98-($AB3+1),0)),0.58) ),0),IF(AND($AD3=TRUE,OR($AA3="Concerta",$AA3="OROS"),$A98&gt;=$AB3), MIN(OROS_factor*($AC3/Poids),22) / (1+EXP(-(($A98-($AB3+4.8))))) *  IF($A98&gt;($AB3+10), EXP(-k_elim*(($A98-($AB3+10)))), 1),0)))</f>
        <v>0</v>
      </c>
      <c r="G98" s="18">
        <f>IF($AA4="IR",IF(AND($AD4=TRUE,$AA4="IR",$A98&gt;=$AB4), (IR_factor*($AC4/Poids)) *  (EXP(-k_elim*($A98-$AB4)) - EXP(-3*($A98-$AB4)))  / (EXP(-k_elim*1.8)-EXP(-3*1.8)),0),IF($AA4="XR",IF(AND($AD4=TRUE,$AA4="XR",$A98&gt;=$AB4), IF($AE4="Jeun",   (XR_factor_fast*($AC4/Poids)) *    (EXP(-0.5*((($A98-($AB4+2))/0.9)^2)) +     EXP(-0.5*((($A98-($AB4+7))/1.1)^2)))    * MAX(EXP(-k_elim*MAX($A98-($AB4+1),0)),0.5),   (XR_factor_fed*($AC4/Poids)) *    (EXP(-0.5*((($A98-($AB4+2))/0.9)^2)) +     EXP(-0.5*((($A98-($AB4+6))/1.1)^2)))    * MAX(EXP(-k_elim*MAX($A98-($AB4+1),0)),0.58) ),0),IF(AND($AD4=TRUE,OR($AA4="Concerta",$AA4="OROS"),$A98&gt;=$AB4), MIN(OROS_factor*($AC4/Poids),22) / (1+EXP(-(($A98-($AB4+4.8))))) *  IF($A98&gt;($AB4+10), EXP(-k_elim*(($A98-($AB4+10)))), 1),0)))</f>
        <v>0</v>
      </c>
      <c r="H98" s="18">
        <f>IF($AA5="IR",IF(AND($AD5=TRUE,$AA5="IR",$A98&gt;=$AB5), (IR_factor*($AC5/Poids)) *  (EXP(-k_elim*($A98-$AB5)) - EXP(-3*($A98-$AB5)))  / (EXP(-k_elim*1.8)-EXP(-3*1.8)),0),IF($AA5="XR",IF(AND($AD5=TRUE,$AA5="XR",$A98&gt;=$AB5), IF($AE5="Jeun",   (XR_factor_fast*($AC5/Poids)) *    (EXP(-0.5*((($A98-($AB5+2))/0.9)^2)) +     EXP(-0.5*((($A98-($AB5+7))/1.1)^2)))    * MAX(EXP(-k_elim*MAX($A98-($AB5+1),0)),0.5),   (XR_factor_fed*($AC5/Poids)) *    (EXP(-0.5*((($A98-($AB5+2))/0.9)^2)) +     EXP(-0.5*((($A98-($AB5+6))/1.1)^2)))    * MAX(EXP(-k_elim*MAX($A98-($AB5+1),0)),0.58) ),0),IF(AND($AD5=TRUE,OR($AA5="Concerta",$AA5="OROS"),$A98&gt;=$AB5), MIN(OROS_factor*($AC5/Poids),22) / (1+EXP(-(($A98-($AB5+4.8))))) *  IF($A98&gt;($AB5+10), EXP(-k_elim*(($A98-($AB5+10)))), 1),0)))</f>
        <v>0</v>
      </c>
      <c r="I98" s="20">
        <f>IF($AA6="IR",IF(AND($AD6=TRUE,$AA6="IR",$A98&gt;=$AB6), (IR_factor*($AC6/Poids)) *  (EXP(-k_elim*($A98-$AB6)) - EXP(-3*($A98-$AB6)))  / (EXP(-k_elim*1.8)-EXP(-3*1.8)),0),IF($AA6="XR",IF(AND($AD6=TRUE,$AA6="XR",$A98&gt;=$AB6), IF($AE6="Jeun",   (XR_factor_fast*($AC6/Poids)) *    (EXP(-0.5*((($A98-($AB6+2))/0.9)^2)) +     EXP(-0.5*((($A98-($AB6+7))/1.1)^2)))    * MAX(EXP(-k_elim*MAX($A98-($AB6+1),0)),0.5),   (XR_factor_fed*($AC6/Poids)) *    (EXP(-0.5*((($A98-($AB6+2))/0.9)^2)) +     EXP(-0.5*((($A98-($AB6+6))/1.1)^2)))    * MAX(EXP(-k_elim*MAX($A98-($AB6+1),0)),0.58) ),0),IF(AND($AD6=TRUE,OR($AA6="Concerta",$AA6="OROS"),$A98&gt;=$AB6), MIN(OROS_factor*($AC6/Poids),22) / (1+EXP(-(($A98-($AB6+4.8))))) *  IF($A98&gt;($AB6+10), EXP(-k_elim*(($A98-($AB6+10)))), 1),0)))</f>
        <v>0</v>
      </c>
      <c r="J98" s="20">
        <f>IF($AA7="IR",IF(AND($AD7=TRUE,$AA7="IR",$A98&gt;=$AB7), (IR_factor*($AC7/Poids)) *  (EXP(-k_elim*($A98-$AB7)) - EXP(-3*($A98-$AB7)))  / (EXP(-k_elim*1.8)-EXP(-3*1.8)),0),IF($AA7="XR",IF(AND($AD7=TRUE,$AA7="XR",$A98&gt;=$AB7), IF($AE7="Jeun",   (XR_factor_fast*($AC7/Poids)) *    (EXP(-0.5*((($A98-($AB7+2))/0.9)^2)) +     EXP(-0.5*((($A98-($AB7+7))/1.1)^2)))    * MAX(EXP(-k_elim*MAX($A98-($AB7+1),0)),0.5),   (XR_factor_fed*($AC7/Poids)) *    (EXP(-0.5*((($A98-($AB7+2))/0.9)^2)) +     EXP(-0.5*((($A98-($AB7+6))/1.1)^2)))    * MAX(EXP(-k_elim*MAX($A98-($AB7+1),0)),0.58) ),0),IF(AND($AD7=TRUE,OR($AA7="Concerta",$AA7="OROS"),$A98&gt;=$AB7), MIN(OROS_factor*($AC7/Poids),22) / (1+EXP(-(($A98-($AB7+4.8))))) *  IF($A98&gt;($AB7+10), EXP(-k_elim*(($A98-($AB7+10)))), 1),0)))</f>
        <v>0</v>
      </c>
      <c r="K98" s="20">
        <f>IF($AA8="IR",IF(AND($AD8=TRUE,$AA8="IR",$A98&gt;=$AB8), (IR_factor*($AC8/Poids)) *  (EXP(-k_elim*($A98-$AB8)) - EXP(-3*($A98-$AB8)))  / (EXP(-k_elim*1.8)-EXP(-3*1.8)),0),IF($AA8="XR",IF(AND($AD8=TRUE,$AA8="XR",$A98&gt;=$AB8), IF($AE8="Jeun",   (XR_factor_fast*($AC8/Poids)) *    (EXP(-0.5*((($A98-($AB8+2))/0.9)^2)) +     EXP(-0.5*((($A98-($AB8+7))/1.1)^2)))    * MAX(EXP(-k_elim*MAX($A98-($AB8+1),0)),0.5),   (XR_factor_fed*($AC8/Poids)) *    (EXP(-0.5*((($A98-($AB8+2))/0.9)^2)) +     EXP(-0.5*((($A98-($AB8+6))/1.1)^2)))    * MAX(EXP(-k_elim*MAX($A98-($AB8+1),0)),0.58) ),0),IF(AND($AD8=TRUE,OR($AA8="Concerta",$AA8="OROS"),$A98&gt;=$AB8), MIN(OROS_factor*($AC8/Poids),22) / (1+EXP(-(($A98-($AB8+4.8))))) *  IF($A98&gt;($AB8+10), EXP(-k_elim*(($A98-($AB8+10)))), 1),0)))</f>
        <v>0</v>
      </c>
      <c r="L98" s="20">
        <f>IF($AA9="IR",IF(AND($AD9=TRUE,$AA9="IR",$A98&gt;=$AB9), (IR_factor*($AC9/Poids)) *  (EXP(-k_elim*($A98-$AB9)) - EXP(-3*($A98-$AB9)))  / (EXP(-k_elim*1.8)-EXP(-3*1.8)),0),IF($AA9="XR",IF(AND($AD9=TRUE,$AA9="XR",$A98&gt;=$AB9), IF($AE9="Jeun",   (XR_factor_fast*($AC9/Poids)) *    (EXP(-0.5*((($A98-($AB9+2))/0.9)^2)) +     EXP(-0.5*((($A98-($AB9+7))/1.1)^2)))    * MAX(EXP(-k_elim*MAX($A98-($AB9+1),0)),0.5),   (XR_factor_fed*($AC9/Poids)) *    (EXP(-0.5*((($A98-($AB9+2))/0.9)^2)) +     EXP(-0.5*((($A98-($AB9+6))/1.1)^2)))    * MAX(EXP(-k_elim*MAX($A98-($AB9+1),0)),0.58) ),0),IF(AND($AD9=TRUE,OR($AA9="Concerta",$AA9="OROS"),$A98&gt;=$AB9), MIN(OROS_factor*($AC9/Poids),22) / (1+EXP(-(($A98-($AB9+4.8))))) *  IF($A98&gt;($AB9+10), EXP(-k_elim*(($A98-($AB9+10)))), 1),0)))</f>
        <v>0</v>
      </c>
      <c r="M98" s="20">
        <f>IF($AA10="IR",IF(AND($AD10=TRUE,$AA10="IR",$A98&gt;=$AB10), (IR_factor*($AC10/Poids)) *  (EXP(-k_elim*($A98-$AB10)) - EXP(-3*($A98-$AB10)))  / (EXP(-k_elim*1.8)-EXP(-3*1.8)),0),IF($AA10="XR",IF(AND($AD10=TRUE,$AA10="XR",$A98&gt;=$AB10), IF($AE10="Jeun",   (XR_factor_fast*($AC10/Poids)) *    (EXP(-0.5*((($A98-($AB10+2))/0.9)^2)) +     EXP(-0.5*((($A98-($AB10+7))/1.1)^2)))    * MAX(EXP(-k_elim*MAX($A98-($AB10+1),0)),0.5),   (XR_factor_fed*($AC10/Poids)) *    (EXP(-0.5*((($A98-($AB10+2))/0.9)^2)) +     EXP(-0.5*((($A98-($AB10+6))/1.1)^2)))    * MAX(EXP(-k_elim*MAX($A98-($AB10+1),0)),0.58) ),0),IF(AND($AD10=TRUE,OR($AA10="Concerta",$AA10="OROS"),$A98&gt;=$AB10), MIN(OROS_factor*($AC10/Poids),22) / (1+EXP(-(($A98-($AB10+4.8))))) *  IF($A98&gt;($AB10+10), EXP(-k_elim*(($A98-($AB10+10)))), 1),0)))</f>
        <v>0</v>
      </c>
      <c r="N98" s="32">
        <f>IF($AA11="IR",IF(AND($AD11=TRUE,$AA11="IR",$A98&gt;=$AB11), (IR_factor*($AC11/Poids)) *  (EXP(-k_elim*($A98-$AB11)) - EXP(-3*($A98-$AB11)))  / (EXP(-k_elim*1.8)-EXP(-3*1.8)),0),IF($AA11="XR",IF(AND($AD11=TRUE,$AA11="XR",$A98&gt;=$AB11), IF($AE11="Jeun",   (XR_factor_fast*($AC11/Poids)) *    (EXP(-0.5*((($A98-($AB11+2))/0.9)^2)) +     EXP(-0.5*((($A98-($AB11+7))/1.1)^2)))    * MAX(EXP(-k_elim*MAX($A98-($AB11+1),0)),0.5),   (XR_factor_fed*($AC11/Poids)) *    (EXP(-0.5*((($A98-($AB11+2))/0.9)^2)) +     EXP(-0.5*((($A98-($AB11+6))/1.1)^2)))    * MAX(EXP(-k_elim*MAX($A98-($AB11+1),0)),0.58) ),0),IF(AND($AD11=TRUE,OR($AA11="Concerta",$AA11="OROS"),$A98&gt;=$AB11), MIN(OROS_factor*($AC11/Poids),22) / (1+EXP(-(($A98-($AB11+4.8))))) *  IF($A98&gt;($AB11+10), EXP(-k_elim*(($A98-($AB11+10)))), 1),0)))</f>
        <v>0</v>
      </c>
      <c r="O98" s="32">
        <f>IF($AA12="IR",IF(AND($AD12=TRUE,$AA12="IR",$A98&gt;=$AB12), (IR_factor*($AC12/Poids)) *  (EXP(-k_elim*($A98-$AB12)) - EXP(-3*($A98-$AB12)))  / (EXP(-k_elim*1.8)-EXP(-3*1.8)),0),IF($AA12="XR",IF(AND($AD12=TRUE,$AA12="XR",$A98&gt;=$AB12), IF($AE12="Jeun",   (XR_factor_fast*($AC12/Poids)) *    (EXP(-0.5*((($A98-($AB12+2))/0.9)^2)) +     EXP(-0.5*((($A98-($AB12+7))/1.1)^2)))    * MAX(EXP(-k_elim*MAX($A98-($AB12+1),0)),0.5),   (XR_factor_fed*($AC12/Poids)) *    (EXP(-0.5*((($A98-($AB12+2))/0.9)^2)) +     EXP(-0.5*((($A98-($AB12+6))/1.1)^2)))    * MAX(EXP(-k_elim*MAX($A98-($AB12+1),0)),0.58) ),0),IF(AND($AD12=TRUE,OR($AA12="Concerta",$AA12="OROS"),$A98&gt;=$AB12), MIN(OROS_factor*($AC12/Poids),22) / (1+EXP(-(($A98-($AB12+4.8))))) *  IF($A98&gt;($AB12+10), EXP(-k_elim*(($A98-($AB12+10)))), 1),0)))</f>
        <v>0</v>
      </c>
      <c r="P98" s="32">
        <f>IF($AA13="IR",IF(AND($AD13=TRUE,$AA13="IR",$A98&gt;=$AB13), (IR_factor*($AC13/Poids)) *  (EXP(-k_elim*($A98-$AB13)) - EXP(-3*($A98-$AB13)))  / (EXP(-k_elim*1.8)-EXP(-3*1.8)),0),IF($AA13="XR",IF(AND($AD13=TRUE,$AA13="XR",$A98&gt;=$AB13), IF($AE13="Jeun",   (XR_factor_fast*($AC13/Poids)) *    (EXP(-0.5*((($A98-($AB13+2))/0.9)^2)) +     EXP(-0.5*((($A98-($AB13+7))/1.1)^2)))    * MAX(EXP(-k_elim*MAX($A98-($AB13+1),0)),0.5),   (XR_factor_fed*($AC13/Poids)) *    (EXP(-0.5*((($A98-($AB13+2))/0.9)^2)) +     EXP(-0.5*((($A98-($AB13+6))/1.1)^2)))    * MAX(EXP(-k_elim*MAX($A98-($AB13+1),0)),0.58) ),0),IF(AND($AD13=TRUE,OR($AA13="Concerta",$AA13="OROS"),$A98&gt;=$AB13), MIN(OROS_factor*($AC13/Poids),22) / (1+EXP(-(($A98-($AB13+4.8))))) *  IF($A98&gt;($AB13+10), EXP(-k_elim*(($A98-($AB13+10)))), 1),0)))</f>
        <v>0</v>
      </c>
      <c r="AO98">
        <v>5</v>
      </c>
    </row>
    <row r="99" spans="1:41">
      <c r="A99" s="17">
        <v>10.84999999999998</v>
      </c>
      <c r="B99" s="18">
        <f t="shared" si="3"/>
        <v>4.8501568692655068</v>
      </c>
      <c r="C99" s="20">
        <f t="shared" si="4"/>
        <v>0</v>
      </c>
      <c r="D99" s="32">
        <f t="shared" si="5"/>
        <v>0</v>
      </c>
      <c r="E99" s="18">
        <f>IF($AA2="IR",IF(AND($AD2=TRUE,$AA2="IR",$A99&gt;=$AB2), (IR_factor*($AC2/Poids)) *  (EXP(-k_elim*($A99-$AB2)) - EXP(-3*($A99-$AB2)))  / (EXP(-k_elim*1.8)-EXP(-3*1.8)),0),IF($AA2="XR",IF(AND($AD2=TRUE,$AA2="XR",$A99&gt;=$AB2), IF($AE2="Jeun",   (XR_factor_fast*($AC2/Poids)) *    (EXP(-0.5*((($A99-($AB2+2))/0.9)^2)) +     EXP(-0.5*((($A99-($AB2+7))/1.1)^2)))    * MAX(EXP(-k_elim*MAX($A99-($AB2+1),0)),0.5),   (XR_factor_fed*($AC2/Poids)) *    (EXP(-0.5*((($A99-($AB2+2))/0.9)^2)) +     EXP(-0.5*((($A99-($AB2+6))/1.1)^2)))    * MAX(EXP(-k_elim*MAX($A99-($AB2+1),0)),0.58) ),0),IF(AND($AD2=TRUE,OR($AA2="Concerta",$AA2="OROS"),$A99&gt;=$AB2), MIN(OROS_factor*($AC2/Poids),22) / (1+EXP(-(($A99-($AB2+4.8))))) *  IF($A99&gt;($AB2+10), EXP(-k_elim*(($A99-($AB2+10)))), 1),0)))</f>
        <v>4.8501568692655068</v>
      </c>
      <c r="F99" s="18">
        <f>IF($AA3="IR",IF(AND($AD3=TRUE,$AA3="IR",$A99&gt;=$AB3), (IR_factor*($AC3/Poids)) *  (EXP(-k_elim*($A99-$AB3)) - EXP(-3*($A99-$AB3)))  / (EXP(-k_elim*1.8)-EXP(-3*1.8)),0),IF($AA3="XR",IF(AND($AD3=TRUE,$AA3="XR",$A99&gt;=$AB3), IF($AE3="Jeun",   (XR_factor_fast*($AC3/Poids)) *    (EXP(-0.5*((($A99-($AB3+2))/0.9)^2)) +     EXP(-0.5*((($A99-($AB3+7))/1.1)^2)))    * MAX(EXP(-k_elim*MAX($A99-($AB3+1),0)),0.5),   (XR_factor_fed*($AC3/Poids)) *    (EXP(-0.5*((($A99-($AB3+2))/0.9)^2)) +     EXP(-0.5*((($A99-($AB3+6))/1.1)^2)))    * MAX(EXP(-k_elim*MAX($A99-($AB3+1),0)),0.58) ),0),IF(AND($AD3=TRUE,OR($AA3="Concerta",$AA3="OROS"),$A99&gt;=$AB3), MIN(OROS_factor*($AC3/Poids),22) / (1+EXP(-(($A99-($AB3+4.8))))) *  IF($A99&gt;($AB3+10), EXP(-k_elim*(($A99-($AB3+10)))), 1),0)))</f>
        <v>0</v>
      </c>
      <c r="G99" s="18">
        <f>IF($AA4="IR",IF(AND($AD4=TRUE,$AA4="IR",$A99&gt;=$AB4), (IR_factor*($AC4/Poids)) *  (EXP(-k_elim*($A99-$AB4)) - EXP(-3*($A99-$AB4)))  / (EXP(-k_elim*1.8)-EXP(-3*1.8)),0),IF($AA4="XR",IF(AND($AD4=TRUE,$AA4="XR",$A99&gt;=$AB4), IF($AE4="Jeun",   (XR_factor_fast*($AC4/Poids)) *    (EXP(-0.5*((($A99-($AB4+2))/0.9)^2)) +     EXP(-0.5*((($A99-($AB4+7))/1.1)^2)))    * MAX(EXP(-k_elim*MAX($A99-($AB4+1),0)),0.5),   (XR_factor_fed*($AC4/Poids)) *    (EXP(-0.5*((($A99-($AB4+2))/0.9)^2)) +     EXP(-0.5*((($A99-($AB4+6))/1.1)^2)))    * MAX(EXP(-k_elim*MAX($A99-($AB4+1),0)),0.58) ),0),IF(AND($AD4=TRUE,OR($AA4="Concerta",$AA4="OROS"),$A99&gt;=$AB4), MIN(OROS_factor*($AC4/Poids),22) / (1+EXP(-(($A99-($AB4+4.8))))) *  IF($A99&gt;($AB4+10), EXP(-k_elim*(($A99-($AB4+10)))), 1),0)))</f>
        <v>0</v>
      </c>
      <c r="H99" s="18">
        <f>IF($AA5="IR",IF(AND($AD5=TRUE,$AA5="IR",$A99&gt;=$AB5), (IR_factor*($AC5/Poids)) *  (EXP(-k_elim*($A99-$AB5)) - EXP(-3*($A99-$AB5)))  / (EXP(-k_elim*1.8)-EXP(-3*1.8)),0),IF($AA5="XR",IF(AND($AD5=TRUE,$AA5="XR",$A99&gt;=$AB5), IF($AE5="Jeun",   (XR_factor_fast*($AC5/Poids)) *    (EXP(-0.5*((($A99-($AB5+2))/0.9)^2)) +     EXP(-0.5*((($A99-($AB5+7))/1.1)^2)))    * MAX(EXP(-k_elim*MAX($A99-($AB5+1),0)),0.5),   (XR_factor_fed*($AC5/Poids)) *    (EXP(-0.5*((($A99-($AB5+2))/0.9)^2)) +     EXP(-0.5*((($A99-($AB5+6))/1.1)^2)))    * MAX(EXP(-k_elim*MAX($A99-($AB5+1),0)),0.58) ),0),IF(AND($AD5=TRUE,OR($AA5="Concerta",$AA5="OROS"),$A99&gt;=$AB5), MIN(OROS_factor*($AC5/Poids),22) / (1+EXP(-(($A99-($AB5+4.8))))) *  IF($A99&gt;($AB5+10), EXP(-k_elim*(($A99-($AB5+10)))), 1),0)))</f>
        <v>0</v>
      </c>
      <c r="I99" s="20">
        <f>IF($AA6="IR",IF(AND($AD6=TRUE,$AA6="IR",$A99&gt;=$AB6), (IR_factor*($AC6/Poids)) *  (EXP(-k_elim*($A99-$AB6)) - EXP(-3*($A99-$AB6)))  / (EXP(-k_elim*1.8)-EXP(-3*1.8)),0),IF($AA6="XR",IF(AND($AD6=TRUE,$AA6="XR",$A99&gt;=$AB6), IF($AE6="Jeun",   (XR_factor_fast*($AC6/Poids)) *    (EXP(-0.5*((($A99-($AB6+2))/0.9)^2)) +     EXP(-0.5*((($A99-($AB6+7))/1.1)^2)))    * MAX(EXP(-k_elim*MAX($A99-($AB6+1),0)),0.5),   (XR_factor_fed*($AC6/Poids)) *    (EXP(-0.5*((($A99-($AB6+2))/0.9)^2)) +     EXP(-0.5*((($A99-($AB6+6))/1.1)^2)))    * MAX(EXP(-k_elim*MAX($A99-($AB6+1),0)),0.58) ),0),IF(AND($AD6=TRUE,OR($AA6="Concerta",$AA6="OROS"),$A99&gt;=$AB6), MIN(OROS_factor*($AC6/Poids),22) / (1+EXP(-(($A99-($AB6+4.8))))) *  IF($A99&gt;($AB6+10), EXP(-k_elim*(($A99-($AB6+10)))), 1),0)))</f>
        <v>0</v>
      </c>
      <c r="J99" s="20">
        <f>IF($AA7="IR",IF(AND($AD7=TRUE,$AA7="IR",$A99&gt;=$AB7), (IR_factor*($AC7/Poids)) *  (EXP(-k_elim*($A99-$AB7)) - EXP(-3*($A99-$AB7)))  / (EXP(-k_elim*1.8)-EXP(-3*1.8)),0),IF($AA7="XR",IF(AND($AD7=TRUE,$AA7="XR",$A99&gt;=$AB7), IF($AE7="Jeun",   (XR_factor_fast*($AC7/Poids)) *    (EXP(-0.5*((($A99-($AB7+2))/0.9)^2)) +     EXP(-0.5*((($A99-($AB7+7))/1.1)^2)))    * MAX(EXP(-k_elim*MAX($A99-($AB7+1),0)),0.5),   (XR_factor_fed*($AC7/Poids)) *    (EXP(-0.5*((($A99-($AB7+2))/0.9)^2)) +     EXP(-0.5*((($A99-($AB7+6))/1.1)^2)))    * MAX(EXP(-k_elim*MAX($A99-($AB7+1),0)),0.58) ),0),IF(AND($AD7=TRUE,OR($AA7="Concerta",$AA7="OROS"),$A99&gt;=$AB7), MIN(OROS_factor*($AC7/Poids),22) / (1+EXP(-(($A99-($AB7+4.8))))) *  IF($A99&gt;($AB7+10), EXP(-k_elim*(($A99-($AB7+10)))), 1),0)))</f>
        <v>0</v>
      </c>
      <c r="K99" s="20">
        <f>IF($AA8="IR",IF(AND($AD8=TRUE,$AA8="IR",$A99&gt;=$AB8), (IR_factor*($AC8/Poids)) *  (EXP(-k_elim*($A99-$AB8)) - EXP(-3*($A99-$AB8)))  / (EXP(-k_elim*1.8)-EXP(-3*1.8)),0),IF($AA8="XR",IF(AND($AD8=TRUE,$AA8="XR",$A99&gt;=$AB8), IF($AE8="Jeun",   (XR_factor_fast*($AC8/Poids)) *    (EXP(-0.5*((($A99-($AB8+2))/0.9)^2)) +     EXP(-0.5*((($A99-($AB8+7))/1.1)^2)))    * MAX(EXP(-k_elim*MAX($A99-($AB8+1),0)),0.5),   (XR_factor_fed*($AC8/Poids)) *    (EXP(-0.5*((($A99-($AB8+2))/0.9)^2)) +     EXP(-0.5*((($A99-($AB8+6))/1.1)^2)))    * MAX(EXP(-k_elim*MAX($A99-($AB8+1),0)),0.58) ),0),IF(AND($AD8=TRUE,OR($AA8="Concerta",$AA8="OROS"),$A99&gt;=$AB8), MIN(OROS_factor*($AC8/Poids),22) / (1+EXP(-(($A99-($AB8+4.8))))) *  IF($A99&gt;($AB8+10), EXP(-k_elim*(($A99-($AB8+10)))), 1),0)))</f>
        <v>0</v>
      </c>
      <c r="L99" s="20">
        <f>IF($AA9="IR",IF(AND($AD9=TRUE,$AA9="IR",$A99&gt;=$AB9), (IR_factor*($AC9/Poids)) *  (EXP(-k_elim*($A99-$AB9)) - EXP(-3*($A99-$AB9)))  / (EXP(-k_elim*1.8)-EXP(-3*1.8)),0),IF($AA9="XR",IF(AND($AD9=TRUE,$AA9="XR",$A99&gt;=$AB9), IF($AE9="Jeun",   (XR_factor_fast*($AC9/Poids)) *    (EXP(-0.5*((($A99-($AB9+2))/0.9)^2)) +     EXP(-0.5*((($A99-($AB9+7))/1.1)^2)))    * MAX(EXP(-k_elim*MAX($A99-($AB9+1),0)),0.5),   (XR_factor_fed*($AC9/Poids)) *    (EXP(-0.5*((($A99-($AB9+2))/0.9)^2)) +     EXP(-0.5*((($A99-($AB9+6))/1.1)^2)))    * MAX(EXP(-k_elim*MAX($A99-($AB9+1),0)),0.58) ),0),IF(AND($AD9=TRUE,OR($AA9="Concerta",$AA9="OROS"),$A99&gt;=$AB9), MIN(OROS_factor*($AC9/Poids),22) / (1+EXP(-(($A99-($AB9+4.8))))) *  IF($A99&gt;($AB9+10), EXP(-k_elim*(($A99-($AB9+10)))), 1),0)))</f>
        <v>0</v>
      </c>
      <c r="M99" s="20">
        <f>IF($AA10="IR",IF(AND($AD10=TRUE,$AA10="IR",$A99&gt;=$AB10), (IR_factor*($AC10/Poids)) *  (EXP(-k_elim*($A99-$AB10)) - EXP(-3*($A99-$AB10)))  / (EXP(-k_elim*1.8)-EXP(-3*1.8)),0),IF($AA10="XR",IF(AND($AD10=TRUE,$AA10="XR",$A99&gt;=$AB10), IF($AE10="Jeun",   (XR_factor_fast*($AC10/Poids)) *    (EXP(-0.5*((($A99-($AB10+2))/0.9)^2)) +     EXP(-0.5*((($A99-($AB10+7))/1.1)^2)))    * MAX(EXP(-k_elim*MAX($A99-($AB10+1),0)),0.5),   (XR_factor_fed*($AC10/Poids)) *    (EXP(-0.5*((($A99-($AB10+2))/0.9)^2)) +     EXP(-0.5*((($A99-($AB10+6))/1.1)^2)))    * MAX(EXP(-k_elim*MAX($A99-($AB10+1),0)),0.58) ),0),IF(AND($AD10=TRUE,OR($AA10="Concerta",$AA10="OROS"),$A99&gt;=$AB10), MIN(OROS_factor*($AC10/Poids),22) / (1+EXP(-(($A99-($AB10+4.8))))) *  IF($A99&gt;($AB10+10), EXP(-k_elim*(($A99-($AB10+10)))), 1),0)))</f>
        <v>0</v>
      </c>
      <c r="N99" s="32">
        <f>IF($AA11="IR",IF(AND($AD11=TRUE,$AA11="IR",$A99&gt;=$AB11), (IR_factor*($AC11/Poids)) *  (EXP(-k_elim*($A99-$AB11)) - EXP(-3*($A99-$AB11)))  / (EXP(-k_elim*1.8)-EXP(-3*1.8)),0),IF($AA11="XR",IF(AND($AD11=TRUE,$AA11="XR",$A99&gt;=$AB11), IF($AE11="Jeun",   (XR_factor_fast*($AC11/Poids)) *    (EXP(-0.5*((($A99-($AB11+2))/0.9)^2)) +     EXP(-0.5*((($A99-($AB11+7))/1.1)^2)))    * MAX(EXP(-k_elim*MAX($A99-($AB11+1),0)),0.5),   (XR_factor_fed*($AC11/Poids)) *    (EXP(-0.5*((($A99-($AB11+2))/0.9)^2)) +     EXP(-0.5*((($A99-($AB11+6))/1.1)^2)))    * MAX(EXP(-k_elim*MAX($A99-($AB11+1),0)),0.58) ),0),IF(AND($AD11=TRUE,OR($AA11="Concerta",$AA11="OROS"),$A99&gt;=$AB11), MIN(OROS_factor*($AC11/Poids),22) / (1+EXP(-(($A99-($AB11+4.8))))) *  IF($A99&gt;($AB11+10), EXP(-k_elim*(($A99-($AB11+10)))), 1),0)))</f>
        <v>0</v>
      </c>
      <c r="O99" s="32">
        <f>IF($AA12="IR",IF(AND($AD12=TRUE,$AA12="IR",$A99&gt;=$AB12), (IR_factor*($AC12/Poids)) *  (EXP(-k_elim*($A99-$AB12)) - EXP(-3*($A99-$AB12)))  / (EXP(-k_elim*1.8)-EXP(-3*1.8)),0),IF($AA12="XR",IF(AND($AD12=TRUE,$AA12="XR",$A99&gt;=$AB12), IF($AE12="Jeun",   (XR_factor_fast*($AC12/Poids)) *    (EXP(-0.5*((($A99-($AB12+2))/0.9)^2)) +     EXP(-0.5*((($A99-($AB12+7))/1.1)^2)))    * MAX(EXP(-k_elim*MAX($A99-($AB12+1),0)),0.5),   (XR_factor_fed*($AC12/Poids)) *    (EXP(-0.5*((($A99-($AB12+2))/0.9)^2)) +     EXP(-0.5*((($A99-($AB12+6))/1.1)^2)))    * MAX(EXP(-k_elim*MAX($A99-($AB12+1),0)),0.58) ),0),IF(AND($AD12=TRUE,OR($AA12="Concerta",$AA12="OROS"),$A99&gt;=$AB12), MIN(OROS_factor*($AC12/Poids),22) / (1+EXP(-(($A99-($AB12+4.8))))) *  IF($A99&gt;($AB12+10), EXP(-k_elim*(($A99-($AB12+10)))), 1),0)))</f>
        <v>0</v>
      </c>
      <c r="P99" s="32">
        <f>IF($AA13="IR",IF(AND($AD13=TRUE,$AA13="IR",$A99&gt;=$AB13), (IR_factor*($AC13/Poids)) *  (EXP(-k_elim*($A99-$AB13)) - EXP(-3*($A99-$AB13)))  / (EXP(-k_elim*1.8)-EXP(-3*1.8)),0),IF($AA13="XR",IF(AND($AD13=TRUE,$AA13="XR",$A99&gt;=$AB13), IF($AE13="Jeun",   (XR_factor_fast*($AC13/Poids)) *    (EXP(-0.5*((($A99-($AB13+2))/0.9)^2)) +     EXP(-0.5*((($A99-($AB13+7))/1.1)^2)))    * MAX(EXP(-k_elim*MAX($A99-($AB13+1),0)),0.5),   (XR_factor_fed*($AC13/Poids)) *    (EXP(-0.5*((($A99-($AB13+2))/0.9)^2)) +     EXP(-0.5*((($A99-($AB13+6))/1.1)^2)))    * MAX(EXP(-k_elim*MAX($A99-($AB13+1),0)),0.58) ),0),IF(AND($AD13=TRUE,OR($AA13="Concerta",$AA13="OROS"),$A99&gt;=$AB13), MIN(OROS_factor*($AC13/Poids),22) / (1+EXP(-(($A99-($AB13+4.8))))) *  IF($A99&gt;($AB13+10), EXP(-k_elim*(($A99-($AB13+10)))), 1),0)))</f>
        <v>0</v>
      </c>
      <c r="AO99">
        <v>5</v>
      </c>
    </row>
    <row r="100" spans="1:41">
      <c r="A100" s="17">
        <v>10.899999999999981</v>
      </c>
      <c r="B100" s="18">
        <f t="shared" si="3"/>
        <v>4.7905088323918275</v>
      </c>
      <c r="C100" s="20">
        <f t="shared" si="4"/>
        <v>0</v>
      </c>
      <c r="D100" s="32">
        <f t="shared" si="5"/>
        <v>0</v>
      </c>
      <c r="E100" s="18">
        <f>IF($AA2="IR",IF(AND($AD2=TRUE,$AA2="IR",$A100&gt;=$AB2), (IR_factor*($AC2/Poids)) *  (EXP(-k_elim*($A100-$AB2)) - EXP(-3*($A100-$AB2)))  / (EXP(-k_elim*1.8)-EXP(-3*1.8)),0),IF($AA2="XR",IF(AND($AD2=TRUE,$AA2="XR",$A100&gt;=$AB2), IF($AE2="Jeun",   (XR_factor_fast*($AC2/Poids)) *    (EXP(-0.5*((($A100-($AB2+2))/0.9)^2)) +     EXP(-0.5*((($A100-($AB2+7))/1.1)^2)))    * MAX(EXP(-k_elim*MAX($A100-($AB2+1),0)),0.5),   (XR_factor_fed*($AC2/Poids)) *    (EXP(-0.5*((($A100-($AB2+2))/0.9)^2)) +     EXP(-0.5*((($A100-($AB2+6))/1.1)^2)))    * MAX(EXP(-k_elim*MAX($A100-($AB2+1),0)),0.58) ),0),IF(AND($AD2=TRUE,OR($AA2="Concerta",$AA2="OROS"),$A100&gt;=$AB2), MIN(OROS_factor*($AC2/Poids),22) / (1+EXP(-(($A100-($AB2+4.8))))) *  IF($A100&gt;($AB2+10), EXP(-k_elim*(($A100-($AB2+10)))), 1),0)))</f>
        <v>4.7905088323918275</v>
      </c>
      <c r="F100" s="18">
        <f>IF($AA3="IR",IF(AND($AD3=TRUE,$AA3="IR",$A100&gt;=$AB3), (IR_factor*($AC3/Poids)) *  (EXP(-k_elim*($A100-$AB3)) - EXP(-3*($A100-$AB3)))  / (EXP(-k_elim*1.8)-EXP(-3*1.8)),0),IF($AA3="XR",IF(AND($AD3=TRUE,$AA3="XR",$A100&gt;=$AB3), IF($AE3="Jeun",   (XR_factor_fast*($AC3/Poids)) *    (EXP(-0.5*((($A100-($AB3+2))/0.9)^2)) +     EXP(-0.5*((($A100-($AB3+7))/1.1)^2)))    * MAX(EXP(-k_elim*MAX($A100-($AB3+1),0)),0.5),   (XR_factor_fed*($AC3/Poids)) *    (EXP(-0.5*((($A100-($AB3+2))/0.9)^2)) +     EXP(-0.5*((($A100-($AB3+6))/1.1)^2)))    * MAX(EXP(-k_elim*MAX($A100-($AB3+1),0)),0.58) ),0),IF(AND($AD3=TRUE,OR($AA3="Concerta",$AA3="OROS"),$A100&gt;=$AB3), MIN(OROS_factor*($AC3/Poids),22) / (1+EXP(-(($A100-($AB3+4.8))))) *  IF($A100&gt;($AB3+10), EXP(-k_elim*(($A100-($AB3+10)))), 1),0)))</f>
        <v>0</v>
      </c>
      <c r="G100" s="18">
        <f>IF($AA4="IR",IF(AND($AD4=TRUE,$AA4="IR",$A100&gt;=$AB4), (IR_factor*($AC4/Poids)) *  (EXP(-k_elim*($A100-$AB4)) - EXP(-3*($A100-$AB4)))  / (EXP(-k_elim*1.8)-EXP(-3*1.8)),0),IF($AA4="XR",IF(AND($AD4=TRUE,$AA4="XR",$A100&gt;=$AB4), IF($AE4="Jeun",   (XR_factor_fast*($AC4/Poids)) *    (EXP(-0.5*((($A100-($AB4+2))/0.9)^2)) +     EXP(-0.5*((($A100-($AB4+7))/1.1)^2)))    * MAX(EXP(-k_elim*MAX($A100-($AB4+1),0)),0.5),   (XR_factor_fed*($AC4/Poids)) *    (EXP(-0.5*((($A100-($AB4+2))/0.9)^2)) +     EXP(-0.5*((($A100-($AB4+6))/1.1)^2)))    * MAX(EXP(-k_elim*MAX($A100-($AB4+1),0)),0.58) ),0),IF(AND($AD4=TRUE,OR($AA4="Concerta",$AA4="OROS"),$A100&gt;=$AB4), MIN(OROS_factor*($AC4/Poids),22) / (1+EXP(-(($A100-($AB4+4.8))))) *  IF($A100&gt;($AB4+10), EXP(-k_elim*(($A100-($AB4+10)))), 1),0)))</f>
        <v>0</v>
      </c>
      <c r="H100" s="18">
        <f>IF($AA5="IR",IF(AND($AD5=TRUE,$AA5="IR",$A100&gt;=$AB5), (IR_factor*($AC5/Poids)) *  (EXP(-k_elim*($A100-$AB5)) - EXP(-3*($A100-$AB5)))  / (EXP(-k_elim*1.8)-EXP(-3*1.8)),0),IF($AA5="XR",IF(AND($AD5=TRUE,$AA5="XR",$A100&gt;=$AB5), IF($AE5="Jeun",   (XR_factor_fast*($AC5/Poids)) *    (EXP(-0.5*((($A100-($AB5+2))/0.9)^2)) +     EXP(-0.5*((($A100-($AB5+7))/1.1)^2)))    * MAX(EXP(-k_elim*MAX($A100-($AB5+1),0)),0.5),   (XR_factor_fed*($AC5/Poids)) *    (EXP(-0.5*((($A100-($AB5+2))/0.9)^2)) +     EXP(-0.5*((($A100-($AB5+6))/1.1)^2)))    * MAX(EXP(-k_elim*MAX($A100-($AB5+1),0)),0.58) ),0),IF(AND($AD5=TRUE,OR($AA5="Concerta",$AA5="OROS"),$A100&gt;=$AB5), MIN(OROS_factor*($AC5/Poids),22) / (1+EXP(-(($A100-($AB5+4.8))))) *  IF($A100&gt;($AB5+10), EXP(-k_elim*(($A100-($AB5+10)))), 1),0)))</f>
        <v>0</v>
      </c>
      <c r="I100" s="20">
        <f>IF($AA6="IR",IF(AND($AD6=TRUE,$AA6="IR",$A100&gt;=$AB6), (IR_factor*($AC6/Poids)) *  (EXP(-k_elim*($A100-$AB6)) - EXP(-3*($A100-$AB6)))  / (EXP(-k_elim*1.8)-EXP(-3*1.8)),0),IF($AA6="XR",IF(AND($AD6=TRUE,$AA6="XR",$A100&gt;=$AB6), IF($AE6="Jeun",   (XR_factor_fast*($AC6/Poids)) *    (EXP(-0.5*((($A100-($AB6+2))/0.9)^2)) +     EXP(-0.5*((($A100-($AB6+7))/1.1)^2)))    * MAX(EXP(-k_elim*MAX($A100-($AB6+1),0)),0.5),   (XR_factor_fed*($AC6/Poids)) *    (EXP(-0.5*((($A100-($AB6+2))/0.9)^2)) +     EXP(-0.5*((($A100-($AB6+6))/1.1)^2)))    * MAX(EXP(-k_elim*MAX($A100-($AB6+1),0)),0.58) ),0),IF(AND($AD6=TRUE,OR($AA6="Concerta",$AA6="OROS"),$A100&gt;=$AB6), MIN(OROS_factor*($AC6/Poids),22) / (1+EXP(-(($A100-($AB6+4.8))))) *  IF($A100&gt;($AB6+10), EXP(-k_elim*(($A100-($AB6+10)))), 1),0)))</f>
        <v>0</v>
      </c>
      <c r="J100" s="20">
        <f>IF($AA7="IR",IF(AND($AD7=TRUE,$AA7="IR",$A100&gt;=$AB7), (IR_factor*($AC7/Poids)) *  (EXP(-k_elim*($A100-$AB7)) - EXP(-3*($A100-$AB7)))  / (EXP(-k_elim*1.8)-EXP(-3*1.8)),0),IF($AA7="XR",IF(AND($AD7=TRUE,$AA7="XR",$A100&gt;=$AB7), IF($AE7="Jeun",   (XR_factor_fast*($AC7/Poids)) *    (EXP(-0.5*((($A100-($AB7+2))/0.9)^2)) +     EXP(-0.5*((($A100-($AB7+7))/1.1)^2)))    * MAX(EXP(-k_elim*MAX($A100-($AB7+1),0)),0.5),   (XR_factor_fed*($AC7/Poids)) *    (EXP(-0.5*((($A100-($AB7+2))/0.9)^2)) +     EXP(-0.5*((($A100-($AB7+6))/1.1)^2)))    * MAX(EXP(-k_elim*MAX($A100-($AB7+1),0)),0.58) ),0),IF(AND($AD7=TRUE,OR($AA7="Concerta",$AA7="OROS"),$A100&gt;=$AB7), MIN(OROS_factor*($AC7/Poids),22) / (1+EXP(-(($A100-($AB7+4.8))))) *  IF($A100&gt;($AB7+10), EXP(-k_elim*(($A100-($AB7+10)))), 1),0)))</f>
        <v>0</v>
      </c>
      <c r="K100" s="20">
        <f>IF($AA8="IR",IF(AND($AD8=TRUE,$AA8="IR",$A100&gt;=$AB8), (IR_factor*($AC8/Poids)) *  (EXP(-k_elim*($A100-$AB8)) - EXP(-3*($A100-$AB8)))  / (EXP(-k_elim*1.8)-EXP(-3*1.8)),0),IF($AA8="XR",IF(AND($AD8=TRUE,$AA8="XR",$A100&gt;=$AB8), IF($AE8="Jeun",   (XR_factor_fast*($AC8/Poids)) *    (EXP(-0.5*((($A100-($AB8+2))/0.9)^2)) +     EXP(-0.5*((($A100-($AB8+7))/1.1)^2)))    * MAX(EXP(-k_elim*MAX($A100-($AB8+1),0)),0.5),   (XR_factor_fed*($AC8/Poids)) *    (EXP(-0.5*((($A100-($AB8+2))/0.9)^2)) +     EXP(-0.5*((($A100-($AB8+6))/1.1)^2)))    * MAX(EXP(-k_elim*MAX($A100-($AB8+1),0)),0.58) ),0),IF(AND($AD8=TRUE,OR($AA8="Concerta",$AA8="OROS"),$A100&gt;=$AB8), MIN(OROS_factor*($AC8/Poids),22) / (1+EXP(-(($A100-($AB8+4.8))))) *  IF($A100&gt;($AB8+10), EXP(-k_elim*(($A100-($AB8+10)))), 1),0)))</f>
        <v>0</v>
      </c>
      <c r="L100" s="20">
        <f>IF($AA9="IR",IF(AND($AD9=TRUE,$AA9="IR",$A100&gt;=$AB9), (IR_factor*($AC9/Poids)) *  (EXP(-k_elim*($A100-$AB9)) - EXP(-3*($A100-$AB9)))  / (EXP(-k_elim*1.8)-EXP(-3*1.8)),0),IF($AA9="XR",IF(AND($AD9=TRUE,$AA9="XR",$A100&gt;=$AB9), IF($AE9="Jeun",   (XR_factor_fast*($AC9/Poids)) *    (EXP(-0.5*((($A100-($AB9+2))/0.9)^2)) +     EXP(-0.5*((($A100-($AB9+7))/1.1)^2)))    * MAX(EXP(-k_elim*MAX($A100-($AB9+1),0)),0.5),   (XR_factor_fed*($AC9/Poids)) *    (EXP(-0.5*((($A100-($AB9+2))/0.9)^2)) +     EXP(-0.5*((($A100-($AB9+6))/1.1)^2)))    * MAX(EXP(-k_elim*MAX($A100-($AB9+1),0)),0.58) ),0),IF(AND($AD9=TRUE,OR($AA9="Concerta",$AA9="OROS"),$A100&gt;=$AB9), MIN(OROS_factor*($AC9/Poids),22) / (1+EXP(-(($A100-($AB9+4.8))))) *  IF($A100&gt;($AB9+10), EXP(-k_elim*(($A100-($AB9+10)))), 1),0)))</f>
        <v>0</v>
      </c>
      <c r="M100" s="20">
        <f>IF($AA10="IR",IF(AND($AD10=TRUE,$AA10="IR",$A100&gt;=$AB10), (IR_factor*($AC10/Poids)) *  (EXP(-k_elim*($A100-$AB10)) - EXP(-3*($A100-$AB10)))  / (EXP(-k_elim*1.8)-EXP(-3*1.8)),0),IF($AA10="XR",IF(AND($AD10=TRUE,$AA10="XR",$A100&gt;=$AB10), IF($AE10="Jeun",   (XR_factor_fast*($AC10/Poids)) *    (EXP(-0.5*((($A100-($AB10+2))/0.9)^2)) +     EXP(-0.5*((($A100-($AB10+7))/1.1)^2)))    * MAX(EXP(-k_elim*MAX($A100-($AB10+1),0)),0.5),   (XR_factor_fed*($AC10/Poids)) *    (EXP(-0.5*((($A100-($AB10+2))/0.9)^2)) +     EXP(-0.5*((($A100-($AB10+6))/1.1)^2)))    * MAX(EXP(-k_elim*MAX($A100-($AB10+1),0)),0.58) ),0),IF(AND($AD10=TRUE,OR($AA10="Concerta",$AA10="OROS"),$A100&gt;=$AB10), MIN(OROS_factor*($AC10/Poids),22) / (1+EXP(-(($A100-($AB10+4.8))))) *  IF($A100&gt;($AB10+10), EXP(-k_elim*(($A100-($AB10+10)))), 1),0)))</f>
        <v>0</v>
      </c>
      <c r="N100" s="32">
        <f>IF($AA11="IR",IF(AND($AD11=TRUE,$AA11="IR",$A100&gt;=$AB11), (IR_factor*($AC11/Poids)) *  (EXP(-k_elim*($A100-$AB11)) - EXP(-3*($A100-$AB11)))  / (EXP(-k_elim*1.8)-EXP(-3*1.8)),0),IF($AA11="XR",IF(AND($AD11=TRUE,$AA11="XR",$A100&gt;=$AB11), IF($AE11="Jeun",   (XR_factor_fast*($AC11/Poids)) *    (EXP(-0.5*((($A100-($AB11+2))/0.9)^2)) +     EXP(-0.5*((($A100-($AB11+7))/1.1)^2)))    * MAX(EXP(-k_elim*MAX($A100-($AB11+1),0)),0.5),   (XR_factor_fed*($AC11/Poids)) *    (EXP(-0.5*((($A100-($AB11+2))/0.9)^2)) +     EXP(-0.5*((($A100-($AB11+6))/1.1)^2)))    * MAX(EXP(-k_elim*MAX($A100-($AB11+1),0)),0.58) ),0),IF(AND($AD11=TRUE,OR($AA11="Concerta",$AA11="OROS"),$A100&gt;=$AB11), MIN(OROS_factor*($AC11/Poids),22) / (1+EXP(-(($A100-($AB11+4.8))))) *  IF($A100&gt;($AB11+10), EXP(-k_elim*(($A100-($AB11+10)))), 1),0)))</f>
        <v>0</v>
      </c>
      <c r="O100" s="32">
        <f>IF($AA12="IR",IF(AND($AD12=TRUE,$AA12="IR",$A100&gt;=$AB12), (IR_factor*($AC12/Poids)) *  (EXP(-k_elim*($A100-$AB12)) - EXP(-3*($A100-$AB12)))  / (EXP(-k_elim*1.8)-EXP(-3*1.8)),0),IF($AA12="XR",IF(AND($AD12=TRUE,$AA12="XR",$A100&gt;=$AB12), IF($AE12="Jeun",   (XR_factor_fast*($AC12/Poids)) *    (EXP(-0.5*((($A100-($AB12+2))/0.9)^2)) +     EXP(-0.5*((($A100-($AB12+7))/1.1)^2)))    * MAX(EXP(-k_elim*MAX($A100-($AB12+1),0)),0.5),   (XR_factor_fed*($AC12/Poids)) *    (EXP(-0.5*((($A100-($AB12+2))/0.9)^2)) +     EXP(-0.5*((($A100-($AB12+6))/1.1)^2)))    * MAX(EXP(-k_elim*MAX($A100-($AB12+1),0)),0.58) ),0),IF(AND($AD12=TRUE,OR($AA12="Concerta",$AA12="OROS"),$A100&gt;=$AB12), MIN(OROS_factor*($AC12/Poids),22) / (1+EXP(-(($A100-($AB12+4.8))))) *  IF($A100&gt;($AB12+10), EXP(-k_elim*(($A100-($AB12+10)))), 1),0)))</f>
        <v>0</v>
      </c>
      <c r="P100" s="32">
        <f>IF($AA13="IR",IF(AND($AD13=TRUE,$AA13="IR",$A100&gt;=$AB13), (IR_factor*($AC13/Poids)) *  (EXP(-k_elim*($A100-$AB13)) - EXP(-3*($A100-$AB13)))  / (EXP(-k_elim*1.8)-EXP(-3*1.8)),0),IF($AA13="XR",IF(AND($AD13=TRUE,$AA13="XR",$A100&gt;=$AB13), IF($AE13="Jeun",   (XR_factor_fast*($AC13/Poids)) *    (EXP(-0.5*((($A100-($AB13+2))/0.9)^2)) +     EXP(-0.5*((($A100-($AB13+7))/1.1)^2)))    * MAX(EXP(-k_elim*MAX($A100-($AB13+1),0)),0.5),   (XR_factor_fed*($AC13/Poids)) *    (EXP(-0.5*((($A100-($AB13+2))/0.9)^2)) +     EXP(-0.5*((($A100-($AB13+6))/1.1)^2)))    * MAX(EXP(-k_elim*MAX($A100-($AB13+1),0)),0.58) ),0),IF(AND($AD13=TRUE,OR($AA13="Concerta",$AA13="OROS"),$A100&gt;=$AB13), MIN(OROS_factor*($AC13/Poids),22) / (1+EXP(-(($A100-($AB13+4.8))))) *  IF($A100&gt;($AB13+10), EXP(-k_elim*(($A100-($AB13+10)))), 1),0)))</f>
        <v>0</v>
      </c>
      <c r="AO100">
        <v>5</v>
      </c>
    </row>
    <row r="101" spans="1:41">
      <c r="A101" s="17">
        <v>10.94999999999998</v>
      </c>
      <c r="B101" s="18">
        <f t="shared" si="3"/>
        <v>4.7315924020563793</v>
      </c>
      <c r="C101" s="20">
        <f t="shared" si="4"/>
        <v>0</v>
      </c>
      <c r="D101" s="32">
        <f t="shared" si="5"/>
        <v>0</v>
      </c>
      <c r="E101" s="18">
        <f>IF($AA2="IR",IF(AND($AD2=TRUE,$AA2="IR",$A101&gt;=$AB2), (IR_factor*($AC2/Poids)) *  (EXP(-k_elim*($A101-$AB2)) - EXP(-3*($A101-$AB2)))  / (EXP(-k_elim*1.8)-EXP(-3*1.8)),0),IF($AA2="XR",IF(AND($AD2=TRUE,$AA2="XR",$A101&gt;=$AB2), IF($AE2="Jeun",   (XR_factor_fast*($AC2/Poids)) *    (EXP(-0.5*((($A101-($AB2+2))/0.9)^2)) +     EXP(-0.5*((($A101-($AB2+7))/1.1)^2)))    * MAX(EXP(-k_elim*MAX($A101-($AB2+1),0)),0.5),   (XR_factor_fed*($AC2/Poids)) *    (EXP(-0.5*((($A101-($AB2+2))/0.9)^2)) +     EXP(-0.5*((($A101-($AB2+6))/1.1)^2)))    * MAX(EXP(-k_elim*MAX($A101-($AB2+1),0)),0.58) ),0),IF(AND($AD2=TRUE,OR($AA2="Concerta",$AA2="OROS"),$A101&gt;=$AB2), MIN(OROS_factor*($AC2/Poids),22) / (1+EXP(-(($A101-($AB2+4.8))))) *  IF($A101&gt;($AB2+10), EXP(-k_elim*(($A101-($AB2+10)))), 1),0)))</f>
        <v>4.7315924020563793</v>
      </c>
      <c r="F101" s="18">
        <f>IF($AA3="IR",IF(AND($AD3=TRUE,$AA3="IR",$A101&gt;=$AB3), (IR_factor*($AC3/Poids)) *  (EXP(-k_elim*($A101-$AB3)) - EXP(-3*($A101-$AB3)))  / (EXP(-k_elim*1.8)-EXP(-3*1.8)),0),IF($AA3="XR",IF(AND($AD3=TRUE,$AA3="XR",$A101&gt;=$AB3), IF($AE3="Jeun",   (XR_factor_fast*($AC3/Poids)) *    (EXP(-0.5*((($A101-($AB3+2))/0.9)^2)) +     EXP(-0.5*((($A101-($AB3+7))/1.1)^2)))    * MAX(EXP(-k_elim*MAX($A101-($AB3+1),0)),0.5),   (XR_factor_fed*($AC3/Poids)) *    (EXP(-0.5*((($A101-($AB3+2))/0.9)^2)) +     EXP(-0.5*((($A101-($AB3+6))/1.1)^2)))    * MAX(EXP(-k_elim*MAX($A101-($AB3+1),0)),0.58) ),0),IF(AND($AD3=TRUE,OR($AA3="Concerta",$AA3="OROS"),$A101&gt;=$AB3), MIN(OROS_factor*($AC3/Poids),22) / (1+EXP(-(($A101-($AB3+4.8))))) *  IF($A101&gt;($AB3+10), EXP(-k_elim*(($A101-($AB3+10)))), 1),0)))</f>
        <v>0</v>
      </c>
      <c r="G101" s="18">
        <f>IF($AA4="IR",IF(AND($AD4=TRUE,$AA4="IR",$A101&gt;=$AB4), (IR_factor*($AC4/Poids)) *  (EXP(-k_elim*($A101-$AB4)) - EXP(-3*($A101-$AB4)))  / (EXP(-k_elim*1.8)-EXP(-3*1.8)),0),IF($AA4="XR",IF(AND($AD4=TRUE,$AA4="XR",$A101&gt;=$AB4), IF($AE4="Jeun",   (XR_factor_fast*($AC4/Poids)) *    (EXP(-0.5*((($A101-($AB4+2))/0.9)^2)) +     EXP(-0.5*((($A101-($AB4+7))/1.1)^2)))    * MAX(EXP(-k_elim*MAX($A101-($AB4+1),0)),0.5),   (XR_factor_fed*($AC4/Poids)) *    (EXP(-0.5*((($A101-($AB4+2))/0.9)^2)) +     EXP(-0.5*((($A101-($AB4+6))/1.1)^2)))    * MAX(EXP(-k_elim*MAX($A101-($AB4+1),0)),0.58) ),0),IF(AND($AD4=TRUE,OR($AA4="Concerta",$AA4="OROS"),$A101&gt;=$AB4), MIN(OROS_factor*($AC4/Poids),22) / (1+EXP(-(($A101-($AB4+4.8))))) *  IF($A101&gt;($AB4+10), EXP(-k_elim*(($A101-($AB4+10)))), 1),0)))</f>
        <v>0</v>
      </c>
      <c r="H101" s="18">
        <f>IF($AA5="IR",IF(AND($AD5=TRUE,$AA5="IR",$A101&gt;=$AB5), (IR_factor*($AC5/Poids)) *  (EXP(-k_elim*($A101-$AB5)) - EXP(-3*($A101-$AB5)))  / (EXP(-k_elim*1.8)-EXP(-3*1.8)),0),IF($AA5="XR",IF(AND($AD5=TRUE,$AA5="XR",$A101&gt;=$AB5), IF($AE5="Jeun",   (XR_factor_fast*($AC5/Poids)) *    (EXP(-0.5*((($A101-($AB5+2))/0.9)^2)) +     EXP(-0.5*((($A101-($AB5+7))/1.1)^2)))    * MAX(EXP(-k_elim*MAX($A101-($AB5+1),0)),0.5),   (XR_factor_fed*($AC5/Poids)) *    (EXP(-0.5*((($A101-($AB5+2))/0.9)^2)) +     EXP(-0.5*((($A101-($AB5+6))/1.1)^2)))    * MAX(EXP(-k_elim*MAX($A101-($AB5+1),0)),0.58) ),0),IF(AND($AD5=TRUE,OR($AA5="Concerta",$AA5="OROS"),$A101&gt;=$AB5), MIN(OROS_factor*($AC5/Poids),22) / (1+EXP(-(($A101-($AB5+4.8))))) *  IF($A101&gt;($AB5+10), EXP(-k_elim*(($A101-($AB5+10)))), 1),0)))</f>
        <v>0</v>
      </c>
      <c r="I101" s="20">
        <f>IF($AA6="IR",IF(AND($AD6=TRUE,$AA6="IR",$A101&gt;=$AB6), (IR_factor*($AC6/Poids)) *  (EXP(-k_elim*($A101-$AB6)) - EXP(-3*($A101-$AB6)))  / (EXP(-k_elim*1.8)-EXP(-3*1.8)),0),IF($AA6="XR",IF(AND($AD6=TRUE,$AA6="XR",$A101&gt;=$AB6), IF($AE6="Jeun",   (XR_factor_fast*($AC6/Poids)) *    (EXP(-0.5*((($A101-($AB6+2))/0.9)^2)) +     EXP(-0.5*((($A101-($AB6+7))/1.1)^2)))    * MAX(EXP(-k_elim*MAX($A101-($AB6+1),0)),0.5),   (XR_factor_fed*($AC6/Poids)) *    (EXP(-0.5*((($A101-($AB6+2))/0.9)^2)) +     EXP(-0.5*((($A101-($AB6+6))/1.1)^2)))    * MAX(EXP(-k_elim*MAX($A101-($AB6+1),0)),0.58) ),0),IF(AND($AD6=TRUE,OR($AA6="Concerta",$AA6="OROS"),$A101&gt;=$AB6), MIN(OROS_factor*($AC6/Poids),22) / (1+EXP(-(($A101-($AB6+4.8))))) *  IF($A101&gt;($AB6+10), EXP(-k_elim*(($A101-($AB6+10)))), 1),0)))</f>
        <v>0</v>
      </c>
      <c r="J101" s="20">
        <f>IF($AA7="IR",IF(AND($AD7=TRUE,$AA7="IR",$A101&gt;=$AB7), (IR_factor*($AC7/Poids)) *  (EXP(-k_elim*($A101-$AB7)) - EXP(-3*($A101-$AB7)))  / (EXP(-k_elim*1.8)-EXP(-3*1.8)),0),IF($AA7="XR",IF(AND($AD7=TRUE,$AA7="XR",$A101&gt;=$AB7), IF($AE7="Jeun",   (XR_factor_fast*($AC7/Poids)) *    (EXP(-0.5*((($A101-($AB7+2))/0.9)^2)) +     EXP(-0.5*((($A101-($AB7+7))/1.1)^2)))    * MAX(EXP(-k_elim*MAX($A101-($AB7+1),0)),0.5),   (XR_factor_fed*($AC7/Poids)) *    (EXP(-0.5*((($A101-($AB7+2))/0.9)^2)) +     EXP(-0.5*((($A101-($AB7+6))/1.1)^2)))    * MAX(EXP(-k_elim*MAX($A101-($AB7+1),0)),0.58) ),0),IF(AND($AD7=TRUE,OR($AA7="Concerta",$AA7="OROS"),$A101&gt;=$AB7), MIN(OROS_factor*($AC7/Poids),22) / (1+EXP(-(($A101-($AB7+4.8))))) *  IF($A101&gt;($AB7+10), EXP(-k_elim*(($A101-($AB7+10)))), 1),0)))</f>
        <v>0</v>
      </c>
      <c r="K101" s="20">
        <f>IF($AA8="IR",IF(AND($AD8=TRUE,$AA8="IR",$A101&gt;=$AB8), (IR_factor*($AC8/Poids)) *  (EXP(-k_elim*($A101-$AB8)) - EXP(-3*($A101-$AB8)))  / (EXP(-k_elim*1.8)-EXP(-3*1.8)),0),IF($AA8="XR",IF(AND($AD8=TRUE,$AA8="XR",$A101&gt;=$AB8), IF($AE8="Jeun",   (XR_factor_fast*($AC8/Poids)) *    (EXP(-0.5*((($A101-($AB8+2))/0.9)^2)) +     EXP(-0.5*((($A101-($AB8+7))/1.1)^2)))    * MAX(EXP(-k_elim*MAX($A101-($AB8+1),0)),0.5),   (XR_factor_fed*($AC8/Poids)) *    (EXP(-0.5*((($A101-($AB8+2))/0.9)^2)) +     EXP(-0.5*((($A101-($AB8+6))/1.1)^2)))    * MAX(EXP(-k_elim*MAX($A101-($AB8+1),0)),0.58) ),0),IF(AND($AD8=TRUE,OR($AA8="Concerta",$AA8="OROS"),$A101&gt;=$AB8), MIN(OROS_factor*($AC8/Poids),22) / (1+EXP(-(($A101-($AB8+4.8))))) *  IF($A101&gt;($AB8+10), EXP(-k_elim*(($A101-($AB8+10)))), 1),0)))</f>
        <v>0</v>
      </c>
      <c r="L101" s="20">
        <f>IF($AA9="IR",IF(AND($AD9=TRUE,$AA9="IR",$A101&gt;=$AB9), (IR_factor*($AC9/Poids)) *  (EXP(-k_elim*($A101-$AB9)) - EXP(-3*($A101-$AB9)))  / (EXP(-k_elim*1.8)-EXP(-3*1.8)),0),IF($AA9="XR",IF(AND($AD9=TRUE,$AA9="XR",$A101&gt;=$AB9), IF($AE9="Jeun",   (XR_factor_fast*($AC9/Poids)) *    (EXP(-0.5*((($A101-($AB9+2))/0.9)^2)) +     EXP(-0.5*((($A101-($AB9+7))/1.1)^2)))    * MAX(EXP(-k_elim*MAX($A101-($AB9+1),0)),0.5),   (XR_factor_fed*($AC9/Poids)) *    (EXP(-0.5*((($A101-($AB9+2))/0.9)^2)) +     EXP(-0.5*((($A101-($AB9+6))/1.1)^2)))    * MAX(EXP(-k_elim*MAX($A101-($AB9+1),0)),0.58) ),0),IF(AND($AD9=TRUE,OR($AA9="Concerta",$AA9="OROS"),$A101&gt;=$AB9), MIN(OROS_factor*($AC9/Poids),22) / (1+EXP(-(($A101-($AB9+4.8))))) *  IF($A101&gt;($AB9+10), EXP(-k_elim*(($A101-($AB9+10)))), 1),0)))</f>
        <v>0</v>
      </c>
      <c r="M101" s="20">
        <f>IF($AA10="IR",IF(AND($AD10=TRUE,$AA10="IR",$A101&gt;=$AB10), (IR_factor*($AC10/Poids)) *  (EXP(-k_elim*($A101-$AB10)) - EXP(-3*($A101-$AB10)))  / (EXP(-k_elim*1.8)-EXP(-3*1.8)),0),IF($AA10="XR",IF(AND($AD10=TRUE,$AA10="XR",$A101&gt;=$AB10), IF($AE10="Jeun",   (XR_factor_fast*($AC10/Poids)) *    (EXP(-0.5*((($A101-($AB10+2))/0.9)^2)) +     EXP(-0.5*((($A101-($AB10+7))/1.1)^2)))    * MAX(EXP(-k_elim*MAX($A101-($AB10+1),0)),0.5),   (XR_factor_fed*($AC10/Poids)) *    (EXP(-0.5*((($A101-($AB10+2))/0.9)^2)) +     EXP(-0.5*((($A101-($AB10+6))/1.1)^2)))    * MAX(EXP(-k_elim*MAX($A101-($AB10+1),0)),0.58) ),0),IF(AND($AD10=TRUE,OR($AA10="Concerta",$AA10="OROS"),$A101&gt;=$AB10), MIN(OROS_factor*($AC10/Poids),22) / (1+EXP(-(($A101-($AB10+4.8))))) *  IF($A101&gt;($AB10+10), EXP(-k_elim*(($A101-($AB10+10)))), 1),0)))</f>
        <v>0</v>
      </c>
      <c r="N101" s="32">
        <f>IF($AA11="IR",IF(AND($AD11=TRUE,$AA11="IR",$A101&gt;=$AB11), (IR_factor*($AC11/Poids)) *  (EXP(-k_elim*($A101-$AB11)) - EXP(-3*($A101-$AB11)))  / (EXP(-k_elim*1.8)-EXP(-3*1.8)),0),IF($AA11="XR",IF(AND($AD11=TRUE,$AA11="XR",$A101&gt;=$AB11), IF($AE11="Jeun",   (XR_factor_fast*($AC11/Poids)) *    (EXP(-0.5*((($A101-($AB11+2))/0.9)^2)) +     EXP(-0.5*((($A101-($AB11+7))/1.1)^2)))    * MAX(EXP(-k_elim*MAX($A101-($AB11+1),0)),0.5),   (XR_factor_fed*($AC11/Poids)) *    (EXP(-0.5*((($A101-($AB11+2))/0.9)^2)) +     EXP(-0.5*((($A101-($AB11+6))/1.1)^2)))    * MAX(EXP(-k_elim*MAX($A101-($AB11+1),0)),0.58) ),0),IF(AND($AD11=TRUE,OR($AA11="Concerta",$AA11="OROS"),$A101&gt;=$AB11), MIN(OROS_factor*($AC11/Poids),22) / (1+EXP(-(($A101-($AB11+4.8))))) *  IF($A101&gt;($AB11+10), EXP(-k_elim*(($A101-($AB11+10)))), 1),0)))</f>
        <v>0</v>
      </c>
      <c r="O101" s="32">
        <f>IF($AA12="IR",IF(AND($AD12=TRUE,$AA12="IR",$A101&gt;=$AB12), (IR_factor*($AC12/Poids)) *  (EXP(-k_elim*($A101-$AB12)) - EXP(-3*($A101-$AB12)))  / (EXP(-k_elim*1.8)-EXP(-3*1.8)),0),IF($AA12="XR",IF(AND($AD12=TRUE,$AA12="XR",$A101&gt;=$AB12), IF($AE12="Jeun",   (XR_factor_fast*($AC12/Poids)) *    (EXP(-0.5*((($A101-($AB12+2))/0.9)^2)) +     EXP(-0.5*((($A101-($AB12+7))/1.1)^2)))    * MAX(EXP(-k_elim*MAX($A101-($AB12+1),0)),0.5),   (XR_factor_fed*($AC12/Poids)) *    (EXP(-0.5*((($A101-($AB12+2))/0.9)^2)) +     EXP(-0.5*((($A101-($AB12+6))/1.1)^2)))    * MAX(EXP(-k_elim*MAX($A101-($AB12+1),0)),0.58) ),0),IF(AND($AD12=TRUE,OR($AA12="Concerta",$AA12="OROS"),$A101&gt;=$AB12), MIN(OROS_factor*($AC12/Poids),22) / (1+EXP(-(($A101-($AB12+4.8))))) *  IF($A101&gt;($AB12+10), EXP(-k_elim*(($A101-($AB12+10)))), 1),0)))</f>
        <v>0</v>
      </c>
      <c r="P101" s="32">
        <f>IF($AA13="IR",IF(AND($AD13=TRUE,$AA13="IR",$A101&gt;=$AB13), (IR_factor*($AC13/Poids)) *  (EXP(-k_elim*($A101-$AB13)) - EXP(-3*($A101-$AB13)))  / (EXP(-k_elim*1.8)-EXP(-3*1.8)),0),IF($AA13="XR",IF(AND($AD13=TRUE,$AA13="XR",$A101&gt;=$AB13), IF($AE13="Jeun",   (XR_factor_fast*($AC13/Poids)) *    (EXP(-0.5*((($A101-($AB13+2))/0.9)^2)) +     EXP(-0.5*((($A101-($AB13+7))/1.1)^2)))    * MAX(EXP(-k_elim*MAX($A101-($AB13+1),0)),0.5),   (XR_factor_fed*($AC13/Poids)) *    (EXP(-0.5*((($A101-($AB13+2))/0.9)^2)) +     EXP(-0.5*((($A101-($AB13+6))/1.1)^2)))    * MAX(EXP(-k_elim*MAX($A101-($AB13+1),0)),0.58) ),0),IF(AND($AD13=TRUE,OR($AA13="Concerta",$AA13="OROS"),$A101&gt;=$AB13), MIN(OROS_factor*($AC13/Poids),22) / (1+EXP(-(($A101-($AB13+4.8))))) *  IF($A101&gt;($AB13+10), EXP(-k_elim*(($A101-($AB13+10)))), 1),0)))</f>
        <v>0</v>
      </c>
      <c r="AO101">
        <v>5</v>
      </c>
    </row>
    <row r="102" spans="1:41">
      <c r="A102" s="17">
        <v>10.99999999999998</v>
      </c>
      <c r="B102" s="18">
        <f t="shared" si="3"/>
        <v>4.6733988771979327</v>
      </c>
      <c r="C102" s="20">
        <f t="shared" si="4"/>
        <v>0</v>
      </c>
      <c r="D102" s="32">
        <f t="shared" si="5"/>
        <v>0</v>
      </c>
      <c r="E102" s="18">
        <f>IF($AA2="IR",IF(AND($AD2=TRUE,$AA2="IR",$A102&gt;=$AB2), (IR_factor*($AC2/Poids)) *  (EXP(-k_elim*($A102-$AB2)) - EXP(-3*($A102-$AB2)))  / (EXP(-k_elim*1.8)-EXP(-3*1.8)),0),IF($AA2="XR",IF(AND($AD2=TRUE,$AA2="XR",$A102&gt;=$AB2), IF($AE2="Jeun",   (XR_factor_fast*($AC2/Poids)) *    (EXP(-0.5*((($A102-($AB2+2))/0.9)^2)) +     EXP(-0.5*((($A102-($AB2+7))/1.1)^2)))    * MAX(EXP(-k_elim*MAX($A102-($AB2+1),0)),0.5),   (XR_factor_fed*($AC2/Poids)) *    (EXP(-0.5*((($A102-($AB2+2))/0.9)^2)) +     EXP(-0.5*((($A102-($AB2+6))/1.1)^2)))    * MAX(EXP(-k_elim*MAX($A102-($AB2+1),0)),0.58) ),0),IF(AND($AD2=TRUE,OR($AA2="Concerta",$AA2="OROS"),$A102&gt;=$AB2), MIN(OROS_factor*($AC2/Poids),22) / (1+EXP(-(($A102-($AB2+4.8))))) *  IF($A102&gt;($AB2+10), EXP(-k_elim*(($A102-($AB2+10)))), 1),0)))</f>
        <v>4.6733988771979327</v>
      </c>
      <c r="F102" s="18">
        <f>IF($AA3="IR",IF(AND($AD3=TRUE,$AA3="IR",$A102&gt;=$AB3), (IR_factor*($AC3/Poids)) *  (EXP(-k_elim*($A102-$AB3)) - EXP(-3*($A102-$AB3)))  / (EXP(-k_elim*1.8)-EXP(-3*1.8)),0),IF($AA3="XR",IF(AND($AD3=TRUE,$AA3="XR",$A102&gt;=$AB3), IF($AE3="Jeun",   (XR_factor_fast*($AC3/Poids)) *    (EXP(-0.5*((($A102-($AB3+2))/0.9)^2)) +     EXP(-0.5*((($A102-($AB3+7))/1.1)^2)))    * MAX(EXP(-k_elim*MAX($A102-($AB3+1),0)),0.5),   (XR_factor_fed*($AC3/Poids)) *    (EXP(-0.5*((($A102-($AB3+2))/0.9)^2)) +     EXP(-0.5*((($A102-($AB3+6))/1.1)^2)))    * MAX(EXP(-k_elim*MAX($A102-($AB3+1),0)),0.58) ),0),IF(AND($AD3=TRUE,OR($AA3="Concerta",$AA3="OROS"),$A102&gt;=$AB3), MIN(OROS_factor*($AC3/Poids),22) / (1+EXP(-(($A102-($AB3+4.8))))) *  IF($A102&gt;($AB3+10), EXP(-k_elim*(($A102-($AB3+10)))), 1),0)))</f>
        <v>0</v>
      </c>
      <c r="G102" s="18">
        <f>IF($AA4="IR",IF(AND($AD4=TRUE,$AA4="IR",$A102&gt;=$AB4), (IR_factor*($AC4/Poids)) *  (EXP(-k_elim*($A102-$AB4)) - EXP(-3*($A102-$AB4)))  / (EXP(-k_elim*1.8)-EXP(-3*1.8)),0),IF($AA4="XR",IF(AND($AD4=TRUE,$AA4="XR",$A102&gt;=$AB4), IF($AE4="Jeun",   (XR_factor_fast*($AC4/Poids)) *    (EXP(-0.5*((($A102-($AB4+2))/0.9)^2)) +     EXP(-0.5*((($A102-($AB4+7))/1.1)^2)))    * MAX(EXP(-k_elim*MAX($A102-($AB4+1),0)),0.5),   (XR_factor_fed*($AC4/Poids)) *    (EXP(-0.5*((($A102-($AB4+2))/0.9)^2)) +     EXP(-0.5*((($A102-($AB4+6))/1.1)^2)))    * MAX(EXP(-k_elim*MAX($A102-($AB4+1),0)),0.58) ),0),IF(AND($AD4=TRUE,OR($AA4="Concerta",$AA4="OROS"),$A102&gt;=$AB4), MIN(OROS_factor*($AC4/Poids),22) / (1+EXP(-(($A102-($AB4+4.8))))) *  IF($A102&gt;($AB4+10), EXP(-k_elim*(($A102-($AB4+10)))), 1),0)))</f>
        <v>0</v>
      </c>
      <c r="H102" s="18">
        <f>IF($AA5="IR",IF(AND($AD5=TRUE,$AA5="IR",$A102&gt;=$AB5), (IR_factor*($AC5/Poids)) *  (EXP(-k_elim*($A102-$AB5)) - EXP(-3*($A102-$AB5)))  / (EXP(-k_elim*1.8)-EXP(-3*1.8)),0),IF($AA5="XR",IF(AND($AD5=TRUE,$AA5="XR",$A102&gt;=$AB5), IF($AE5="Jeun",   (XR_factor_fast*($AC5/Poids)) *    (EXP(-0.5*((($A102-($AB5+2))/0.9)^2)) +     EXP(-0.5*((($A102-($AB5+7))/1.1)^2)))    * MAX(EXP(-k_elim*MAX($A102-($AB5+1),0)),0.5),   (XR_factor_fed*($AC5/Poids)) *    (EXP(-0.5*((($A102-($AB5+2))/0.9)^2)) +     EXP(-0.5*((($A102-($AB5+6))/1.1)^2)))    * MAX(EXP(-k_elim*MAX($A102-($AB5+1),0)),0.58) ),0),IF(AND($AD5=TRUE,OR($AA5="Concerta",$AA5="OROS"),$A102&gt;=$AB5), MIN(OROS_factor*($AC5/Poids),22) / (1+EXP(-(($A102-($AB5+4.8))))) *  IF($A102&gt;($AB5+10), EXP(-k_elim*(($A102-($AB5+10)))), 1),0)))</f>
        <v>0</v>
      </c>
      <c r="I102" s="20">
        <f>IF($AA6="IR",IF(AND($AD6=TRUE,$AA6="IR",$A102&gt;=$AB6), (IR_factor*($AC6/Poids)) *  (EXP(-k_elim*($A102-$AB6)) - EXP(-3*($A102-$AB6)))  / (EXP(-k_elim*1.8)-EXP(-3*1.8)),0),IF($AA6="XR",IF(AND($AD6=TRUE,$AA6="XR",$A102&gt;=$AB6), IF($AE6="Jeun",   (XR_factor_fast*($AC6/Poids)) *    (EXP(-0.5*((($A102-($AB6+2))/0.9)^2)) +     EXP(-0.5*((($A102-($AB6+7))/1.1)^2)))    * MAX(EXP(-k_elim*MAX($A102-($AB6+1),0)),0.5),   (XR_factor_fed*($AC6/Poids)) *    (EXP(-0.5*((($A102-($AB6+2))/0.9)^2)) +     EXP(-0.5*((($A102-($AB6+6))/1.1)^2)))    * MAX(EXP(-k_elim*MAX($A102-($AB6+1),0)),0.58) ),0),IF(AND($AD6=TRUE,OR($AA6="Concerta",$AA6="OROS"),$A102&gt;=$AB6), MIN(OROS_factor*($AC6/Poids),22) / (1+EXP(-(($A102-($AB6+4.8))))) *  IF($A102&gt;($AB6+10), EXP(-k_elim*(($A102-($AB6+10)))), 1),0)))</f>
        <v>0</v>
      </c>
      <c r="J102" s="20">
        <f>IF($AA7="IR",IF(AND($AD7=TRUE,$AA7="IR",$A102&gt;=$AB7), (IR_factor*($AC7/Poids)) *  (EXP(-k_elim*($A102-$AB7)) - EXP(-3*($A102-$AB7)))  / (EXP(-k_elim*1.8)-EXP(-3*1.8)),0),IF($AA7="XR",IF(AND($AD7=TRUE,$AA7="XR",$A102&gt;=$AB7), IF($AE7="Jeun",   (XR_factor_fast*($AC7/Poids)) *    (EXP(-0.5*((($A102-($AB7+2))/0.9)^2)) +     EXP(-0.5*((($A102-($AB7+7))/1.1)^2)))    * MAX(EXP(-k_elim*MAX($A102-($AB7+1),0)),0.5),   (XR_factor_fed*($AC7/Poids)) *    (EXP(-0.5*((($A102-($AB7+2))/0.9)^2)) +     EXP(-0.5*((($A102-($AB7+6))/1.1)^2)))    * MAX(EXP(-k_elim*MAX($A102-($AB7+1),0)),0.58) ),0),IF(AND($AD7=TRUE,OR($AA7="Concerta",$AA7="OROS"),$A102&gt;=$AB7), MIN(OROS_factor*($AC7/Poids),22) / (1+EXP(-(($A102-($AB7+4.8))))) *  IF($A102&gt;($AB7+10), EXP(-k_elim*(($A102-($AB7+10)))), 1),0)))</f>
        <v>0</v>
      </c>
      <c r="K102" s="20">
        <f>IF($AA8="IR",IF(AND($AD8=TRUE,$AA8="IR",$A102&gt;=$AB8), (IR_factor*($AC8/Poids)) *  (EXP(-k_elim*($A102-$AB8)) - EXP(-3*($A102-$AB8)))  / (EXP(-k_elim*1.8)-EXP(-3*1.8)),0),IF($AA8="XR",IF(AND($AD8=TRUE,$AA8="XR",$A102&gt;=$AB8), IF($AE8="Jeun",   (XR_factor_fast*($AC8/Poids)) *    (EXP(-0.5*((($A102-($AB8+2))/0.9)^2)) +     EXP(-0.5*((($A102-($AB8+7))/1.1)^2)))    * MAX(EXP(-k_elim*MAX($A102-($AB8+1),0)),0.5),   (XR_factor_fed*($AC8/Poids)) *    (EXP(-0.5*((($A102-($AB8+2))/0.9)^2)) +     EXP(-0.5*((($A102-($AB8+6))/1.1)^2)))    * MAX(EXP(-k_elim*MAX($A102-($AB8+1),0)),0.58) ),0),IF(AND($AD8=TRUE,OR($AA8="Concerta",$AA8="OROS"),$A102&gt;=$AB8), MIN(OROS_factor*($AC8/Poids),22) / (1+EXP(-(($A102-($AB8+4.8))))) *  IF($A102&gt;($AB8+10), EXP(-k_elim*(($A102-($AB8+10)))), 1),0)))</f>
        <v>0</v>
      </c>
      <c r="L102" s="20">
        <f>IF($AA9="IR",IF(AND($AD9=TRUE,$AA9="IR",$A102&gt;=$AB9), (IR_factor*($AC9/Poids)) *  (EXP(-k_elim*($A102-$AB9)) - EXP(-3*($A102-$AB9)))  / (EXP(-k_elim*1.8)-EXP(-3*1.8)),0),IF($AA9="XR",IF(AND($AD9=TRUE,$AA9="XR",$A102&gt;=$AB9), IF($AE9="Jeun",   (XR_factor_fast*($AC9/Poids)) *    (EXP(-0.5*((($A102-($AB9+2))/0.9)^2)) +     EXP(-0.5*((($A102-($AB9+7))/1.1)^2)))    * MAX(EXP(-k_elim*MAX($A102-($AB9+1),0)),0.5),   (XR_factor_fed*($AC9/Poids)) *    (EXP(-0.5*((($A102-($AB9+2))/0.9)^2)) +     EXP(-0.5*((($A102-($AB9+6))/1.1)^2)))    * MAX(EXP(-k_elim*MAX($A102-($AB9+1),0)),0.58) ),0),IF(AND($AD9=TRUE,OR($AA9="Concerta",$AA9="OROS"),$A102&gt;=$AB9), MIN(OROS_factor*($AC9/Poids),22) / (1+EXP(-(($A102-($AB9+4.8))))) *  IF($A102&gt;($AB9+10), EXP(-k_elim*(($A102-($AB9+10)))), 1),0)))</f>
        <v>0</v>
      </c>
      <c r="M102" s="20">
        <f>IF($AA10="IR",IF(AND($AD10=TRUE,$AA10="IR",$A102&gt;=$AB10), (IR_factor*($AC10/Poids)) *  (EXP(-k_elim*($A102-$AB10)) - EXP(-3*($A102-$AB10)))  / (EXP(-k_elim*1.8)-EXP(-3*1.8)),0),IF($AA10="XR",IF(AND($AD10=TRUE,$AA10="XR",$A102&gt;=$AB10), IF($AE10="Jeun",   (XR_factor_fast*($AC10/Poids)) *    (EXP(-0.5*((($A102-($AB10+2))/0.9)^2)) +     EXP(-0.5*((($A102-($AB10+7))/1.1)^2)))    * MAX(EXP(-k_elim*MAX($A102-($AB10+1),0)),0.5),   (XR_factor_fed*($AC10/Poids)) *    (EXP(-0.5*((($A102-($AB10+2))/0.9)^2)) +     EXP(-0.5*((($A102-($AB10+6))/1.1)^2)))    * MAX(EXP(-k_elim*MAX($A102-($AB10+1),0)),0.58) ),0),IF(AND($AD10=TRUE,OR($AA10="Concerta",$AA10="OROS"),$A102&gt;=$AB10), MIN(OROS_factor*($AC10/Poids),22) / (1+EXP(-(($A102-($AB10+4.8))))) *  IF($A102&gt;($AB10+10), EXP(-k_elim*(($A102-($AB10+10)))), 1),0)))</f>
        <v>0</v>
      </c>
      <c r="N102" s="32">
        <f>IF($AA11="IR",IF(AND($AD11=TRUE,$AA11="IR",$A102&gt;=$AB11), (IR_factor*($AC11/Poids)) *  (EXP(-k_elim*($A102-$AB11)) - EXP(-3*($A102-$AB11)))  / (EXP(-k_elim*1.8)-EXP(-3*1.8)),0),IF($AA11="XR",IF(AND($AD11=TRUE,$AA11="XR",$A102&gt;=$AB11), IF($AE11="Jeun",   (XR_factor_fast*($AC11/Poids)) *    (EXP(-0.5*((($A102-($AB11+2))/0.9)^2)) +     EXP(-0.5*((($A102-($AB11+7))/1.1)^2)))    * MAX(EXP(-k_elim*MAX($A102-($AB11+1),0)),0.5),   (XR_factor_fed*($AC11/Poids)) *    (EXP(-0.5*((($A102-($AB11+2))/0.9)^2)) +     EXP(-0.5*((($A102-($AB11+6))/1.1)^2)))    * MAX(EXP(-k_elim*MAX($A102-($AB11+1),0)),0.58) ),0),IF(AND($AD11=TRUE,OR($AA11="Concerta",$AA11="OROS"),$A102&gt;=$AB11), MIN(OROS_factor*($AC11/Poids),22) / (1+EXP(-(($A102-($AB11+4.8))))) *  IF($A102&gt;($AB11+10), EXP(-k_elim*(($A102-($AB11+10)))), 1),0)))</f>
        <v>0</v>
      </c>
      <c r="O102" s="32">
        <f>IF($AA12="IR",IF(AND($AD12=TRUE,$AA12="IR",$A102&gt;=$AB12), (IR_factor*($AC12/Poids)) *  (EXP(-k_elim*($A102-$AB12)) - EXP(-3*($A102-$AB12)))  / (EXP(-k_elim*1.8)-EXP(-3*1.8)),0),IF($AA12="XR",IF(AND($AD12=TRUE,$AA12="XR",$A102&gt;=$AB12), IF($AE12="Jeun",   (XR_factor_fast*($AC12/Poids)) *    (EXP(-0.5*((($A102-($AB12+2))/0.9)^2)) +     EXP(-0.5*((($A102-($AB12+7))/1.1)^2)))    * MAX(EXP(-k_elim*MAX($A102-($AB12+1),0)),0.5),   (XR_factor_fed*($AC12/Poids)) *    (EXP(-0.5*((($A102-($AB12+2))/0.9)^2)) +     EXP(-0.5*((($A102-($AB12+6))/1.1)^2)))    * MAX(EXP(-k_elim*MAX($A102-($AB12+1),0)),0.58) ),0),IF(AND($AD12=TRUE,OR($AA12="Concerta",$AA12="OROS"),$A102&gt;=$AB12), MIN(OROS_factor*($AC12/Poids),22) / (1+EXP(-(($A102-($AB12+4.8))))) *  IF($A102&gt;($AB12+10), EXP(-k_elim*(($A102-($AB12+10)))), 1),0)))</f>
        <v>0</v>
      </c>
      <c r="P102" s="32">
        <f>IF($AA13="IR",IF(AND($AD13=TRUE,$AA13="IR",$A102&gt;=$AB13), (IR_factor*($AC13/Poids)) *  (EXP(-k_elim*($A102-$AB13)) - EXP(-3*($A102-$AB13)))  / (EXP(-k_elim*1.8)-EXP(-3*1.8)),0),IF($AA13="XR",IF(AND($AD13=TRUE,$AA13="XR",$A102&gt;=$AB13), IF($AE13="Jeun",   (XR_factor_fast*($AC13/Poids)) *    (EXP(-0.5*((($A102-($AB13+2))/0.9)^2)) +     EXP(-0.5*((($A102-($AB13+7))/1.1)^2)))    * MAX(EXP(-k_elim*MAX($A102-($AB13+1),0)),0.5),   (XR_factor_fed*($AC13/Poids)) *    (EXP(-0.5*((($A102-($AB13+2))/0.9)^2)) +     EXP(-0.5*((($A102-($AB13+6))/1.1)^2)))    * MAX(EXP(-k_elim*MAX($A102-($AB13+1),0)),0.58) ),0),IF(AND($AD13=TRUE,OR($AA13="Concerta",$AA13="OROS"),$A102&gt;=$AB13), MIN(OROS_factor*($AC13/Poids),22) / (1+EXP(-(($A102-($AB13+4.8))))) *  IF($A102&gt;($AB13+10), EXP(-k_elim*(($A102-($AB13+10)))), 1),0)))</f>
        <v>0</v>
      </c>
      <c r="AO102">
        <v>5</v>
      </c>
    </row>
    <row r="103" spans="1:41">
      <c r="A103" s="17">
        <v>11.049999999999979</v>
      </c>
      <c r="B103" s="18">
        <f t="shared" si="3"/>
        <v>4.6159196221862526</v>
      </c>
      <c r="C103" s="20">
        <f t="shared" si="4"/>
        <v>0</v>
      </c>
      <c r="D103" s="32">
        <f t="shared" si="5"/>
        <v>0</v>
      </c>
      <c r="E103" s="18">
        <f>IF($AA2="IR",IF(AND($AD2=TRUE,$AA2="IR",$A103&gt;=$AB2), (IR_factor*($AC2/Poids)) *  (EXP(-k_elim*($A103-$AB2)) - EXP(-3*($A103-$AB2)))  / (EXP(-k_elim*1.8)-EXP(-3*1.8)),0),IF($AA2="XR",IF(AND($AD2=TRUE,$AA2="XR",$A103&gt;=$AB2), IF($AE2="Jeun",   (XR_factor_fast*($AC2/Poids)) *    (EXP(-0.5*((($A103-($AB2+2))/0.9)^2)) +     EXP(-0.5*((($A103-($AB2+7))/1.1)^2)))    * MAX(EXP(-k_elim*MAX($A103-($AB2+1),0)),0.5),   (XR_factor_fed*($AC2/Poids)) *    (EXP(-0.5*((($A103-($AB2+2))/0.9)^2)) +     EXP(-0.5*((($A103-($AB2+6))/1.1)^2)))    * MAX(EXP(-k_elim*MAX($A103-($AB2+1),0)),0.58) ),0),IF(AND($AD2=TRUE,OR($AA2="Concerta",$AA2="OROS"),$A103&gt;=$AB2), MIN(OROS_factor*($AC2/Poids),22) / (1+EXP(-(($A103-($AB2+4.8))))) *  IF($A103&gt;($AB2+10), EXP(-k_elim*(($A103-($AB2+10)))), 1),0)))</f>
        <v>4.6159196221862526</v>
      </c>
      <c r="F103" s="18">
        <f>IF($AA3="IR",IF(AND($AD3=TRUE,$AA3="IR",$A103&gt;=$AB3), (IR_factor*($AC3/Poids)) *  (EXP(-k_elim*($A103-$AB3)) - EXP(-3*($A103-$AB3)))  / (EXP(-k_elim*1.8)-EXP(-3*1.8)),0),IF($AA3="XR",IF(AND($AD3=TRUE,$AA3="XR",$A103&gt;=$AB3), IF($AE3="Jeun",   (XR_factor_fast*($AC3/Poids)) *    (EXP(-0.5*((($A103-($AB3+2))/0.9)^2)) +     EXP(-0.5*((($A103-($AB3+7))/1.1)^2)))    * MAX(EXP(-k_elim*MAX($A103-($AB3+1),0)),0.5),   (XR_factor_fed*($AC3/Poids)) *    (EXP(-0.5*((($A103-($AB3+2))/0.9)^2)) +     EXP(-0.5*((($A103-($AB3+6))/1.1)^2)))    * MAX(EXP(-k_elim*MAX($A103-($AB3+1),0)),0.58) ),0),IF(AND($AD3=TRUE,OR($AA3="Concerta",$AA3="OROS"),$A103&gt;=$AB3), MIN(OROS_factor*($AC3/Poids),22) / (1+EXP(-(($A103-($AB3+4.8))))) *  IF($A103&gt;($AB3+10), EXP(-k_elim*(($A103-($AB3+10)))), 1),0)))</f>
        <v>0</v>
      </c>
      <c r="G103" s="18">
        <f>IF($AA4="IR",IF(AND($AD4=TRUE,$AA4="IR",$A103&gt;=$AB4), (IR_factor*($AC4/Poids)) *  (EXP(-k_elim*($A103-$AB4)) - EXP(-3*($A103-$AB4)))  / (EXP(-k_elim*1.8)-EXP(-3*1.8)),0),IF($AA4="XR",IF(AND($AD4=TRUE,$AA4="XR",$A103&gt;=$AB4), IF($AE4="Jeun",   (XR_factor_fast*($AC4/Poids)) *    (EXP(-0.5*((($A103-($AB4+2))/0.9)^2)) +     EXP(-0.5*((($A103-($AB4+7))/1.1)^2)))    * MAX(EXP(-k_elim*MAX($A103-($AB4+1),0)),0.5),   (XR_factor_fed*($AC4/Poids)) *    (EXP(-0.5*((($A103-($AB4+2))/0.9)^2)) +     EXP(-0.5*((($A103-($AB4+6))/1.1)^2)))    * MAX(EXP(-k_elim*MAX($A103-($AB4+1),0)),0.58) ),0),IF(AND($AD4=TRUE,OR($AA4="Concerta",$AA4="OROS"),$A103&gt;=$AB4), MIN(OROS_factor*($AC4/Poids),22) / (1+EXP(-(($A103-($AB4+4.8))))) *  IF($A103&gt;($AB4+10), EXP(-k_elim*(($A103-($AB4+10)))), 1),0)))</f>
        <v>0</v>
      </c>
      <c r="H103" s="18">
        <f>IF($AA5="IR",IF(AND($AD5=TRUE,$AA5="IR",$A103&gt;=$AB5), (IR_factor*($AC5/Poids)) *  (EXP(-k_elim*($A103-$AB5)) - EXP(-3*($A103-$AB5)))  / (EXP(-k_elim*1.8)-EXP(-3*1.8)),0),IF($AA5="XR",IF(AND($AD5=TRUE,$AA5="XR",$A103&gt;=$AB5), IF($AE5="Jeun",   (XR_factor_fast*($AC5/Poids)) *    (EXP(-0.5*((($A103-($AB5+2))/0.9)^2)) +     EXP(-0.5*((($A103-($AB5+7))/1.1)^2)))    * MAX(EXP(-k_elim*MAX($A103-($AB5+1),0)),0.5),   (XR_factor_fed*($AC5/Poids)) *    (EXP(-0.5*((($A103-($AB5+2))/0.9)^2)) +     EXP(-0.5*((($A103-($AB5+6))/1.1)^2)))    * MAX(EXP(-k_elim*MAX($A103-($AB5+1),0)),0.58) ),0),IF(AND($AD5=TRUE,OR($AA5="Concerta",$AA5="OROS"),$A103&gt;=$AB5), MIN(OROS_factor*($AC5/Poids),22) / (1+EXP(-(($A103-($AB5+4.8))))) *  IF($A103&gt;($AB5+10), EXP(-k_elim*(($A103-($AB5+10)))), 1),0)))</f>
        <v>0</v>
      </c>
      <c r="I103" s="20">
        <f>IF($AA6="IR",IF(AND($AD6=TRUE,$AA6="IR",$A103&gt;=$AB6), (IR_factor*($AC6/Poids)) *  (EXP(-k_elim*($A103-$AB6)) - EXP(-3*($A103-$AB6)))  / (EXP(-k_elim*1.8)-EXP(-3*1.8)),0),IF($AA6="XR",IF(AND($AD6=TRUE,$AA6="XR",$A103&gt;=$AB6), IF($AE6="Jeun",   (XR_factor_fast*($AC6/Poids)) *    (EXP(-0.5*((($A103-($AB6+2))/0.9)^2)) +     EXP(-0.5*((($A103-($AB6+7))/1.1)^2)))    * MAX(EXP(-k_elim*MAX($A103-($AB6+1),0)),0.5),   (XR_factor_fed*($AC6/Poids)) *    (EXP(-0.5*((($A103-($AB6+2))/0.9)^2)) +     EXP(-0.5*((($A103-($AB6+6))/1.1)^2)))    * MAX(EXP(-k_elim*MAX($A103-($AB6+1),0)),0.58) ),0),IF(AND($AD6=TRUE,OR($AA6="Concerta",$AA6="OROS"),$A103&gt;=$AB6), MIN(OROS_factor*($AC6/Poids),22) / (1+EXP(-(($A103-($AB6+4.8))))) *  IF($A103&gt;($AB6+10), EXP(-k_elim*(($A103-($AB6+10)))), 1),0)))</f>
        <v>0</v>
      </c>
      <c r="J103" s="20">
        <f>IF($AA7="IR",IF(AND($AD7=TRUE,$AA7="IR",$A103&gt;=$AB7), (IR_factor*($AC7/Poids)) *  (EXP(-k_elim*($A103-$AB7)) - EXP(-3*($A103-$AB7)))  / (EXP(-k_elim*1.8)-EXP(-3*1.8)),0),IF($AA7="XR",IF(AND($AD7=TRUE,$AA7="XR",$A103&gt;=$AB7), IF($AE7="Jeun",   (XR_factor_fast*($AC7/Poids)) *    (EXP(-0.5*((($A103-($AB7+2))/0.9)^2)) +     EXP(-0.5*((($A103-($AB7+7))/1.1)^2)))    * MAX(EXP(-k_elim*MAX($A103-($AB7+1),0)),0.5),   (XR_factor_fed*($AC7/Poids)) *    (EXP(-0.5*((($A103-($AB7+2))/0.9)^2)) +     EXP(-0.5*((($A103-($AB7+6))/1.1)^2)))    * MAX(EXP(-k_elim*MAX($A103-($AB7+1),0)),0.58) ),0),IF(AND($AD7=TRUE,OR($AA7="Concerta",$AA7="OROS"),$A103&gt;=$AB7), MIN(OROS_factor*($AC7/Poids),22) / (1+EXP(-(($A103-($AB7+4.8))))) *  IF($A103&gt;($AB7+10), EXP(-k_elim*(($A103-($AB7+10)))), 1),0)))</f>
        <v>0</v>
      </c>
      <c r="K103" s="20">
        <f>IF($AA8="IR",IF(AND($AD8=TRUE,$AA8="IR",$A103&gt;=$AB8), (IR_factor*($AC8/Poids)) *  (EXP(-k_elim*($A103-$AB8)) - EXP(-3*($A103-$AB8)))  / (EXP(-k_elim*1.8)-EXP(-3*1.8)),0),IF($AA8="XR",IF(AND($AD8=TRUE,$AA8="XR",$A103&gt;=$AB8), IF($AE8="Jeun",   (XR_factor_fast*($AC8/Poids)) *    (EXP(-0.5*((($A103-($AB8+2))/0.9)^2)) +     EXP(-0.5*((($A103-($AB8+7))/1.1)^2)))    * MAX(EXP(-k_elim*MAX($A103-($AB8+1),0)),0.5),   (XR_factor_fed*($AC8/Poids)) *    (EXP(-0.5*((($A103-($AB8+2))/0.9)^2)) +     EXP(-0.5*((($A103-($AB8+6))/1.1)^2)))    * MAX(EXP(-k_elim*MAX($A103-($AB8+1),0)),0.58) ),0),IF(AND($AD8=TRUE,OR($AA8="Concerta",$AA8="OROS"),$A103&gt;=$AB8), MIN(OROS_factor*($AC8/Poids),22) / (1+EXP(-(($A103-($AB8+4.8))))) *  IF($A103&gt;($AB8+10), EXP(-k_elim*(($A103-($AB8+10)))), 1),0)))</f>
        <v>0</v>
      </c>
      <c r="L103" s="20">
        <f>IF($AA9="IR",IF(AND($AD9=TRUE,$AA9="IR",$A103&gt;=$AB9), (IR_factor*($AC9/Poids)) *  (EXP(-k_elim*($A103-$AB9)) - EXP(-3*($A103-$AB9)))  / (EXP(-k_elim*1.8)-EXP(-3*1.8)),0),IF($AA9="XR",IF(AND($AD9=TRUE,$AA9="XR",$A103&gt;=$AB9), IF($AE9="Jeun",   (XR_factor_fast*($AC9/Poids)) *    (EXP(-0.5*((($A103-($AB9+2))/0.9)^2)) +     EXP(-0.5*((($A103-($AB9+7))/1.1)^2)))    * MAX(EXP(-k_elim*MAX($A103-($AB9+1),0)),0.5),   (XR_factor_fed*($AC9/Poids)) *    (EXP(-0.5*((($A103-($AB9+2))/0.9)^2)) +     EXP(-0.5*((($A103-($AB9+6))/1.1)^2)))    * MAX(EXP(-k_elim*MAX($A103-($AB9+1),0)),0.58) ),0),IF(AND($AD9=TRUE,OR($AA9="Concerta",$AA9="OROS"),$A103&gt;=$AB9), MIN(OROS_factor*($AC9/Poids),22) / (1+EXP(-(($A103-($AB9+4.8))))) *  IF($A103&gt;($AB9+10), EXP(-k_elim*(($A103-($AB9+10)))), 1),0)))</f>
        <v>0</v>
      </c>
      <c r="M103" s="20">
        <f>IF($AA10="IR",IF(AND($AD10=TRUE,$AA10="IR",$A103&gt;=$AB10), (IR_factor*($AC10/Poids)) *  (EXP(-k_elim*($A103-$AB10)) - EXP(-3*($A103-$AB10)))  / (EXP(-k_elim*1.8)-EXP(-3*1.8)),0),IF($AA10="XR",IF(AND($AD10=TRUE,$AA10="XR",$A103&gt;=$AB10), IF($AE10="Jeun",   (XR_factor_fast*($AC10/Poids)) *    (EXP(-0.5*((($A103-($AB10+2))/0.9)^2)) +     EXP(-0.5*((($A103-($AB10+7))/1.1)^2)))    * MAX(EXP(-k_elim*MAX($A103-($AB10+1),0)),0.5),   (XR_factor_fed*($AC10/Poids)) *    (EXP(-0.5*((($A103-($AB10+2))/0.9)^2)) +     EXP(-0.5*((($A103-($AB10+6))/1.1)^2)))    * MAX(EXP(-k_elim*MAX($A103-($AB10+1),0)),0.58) ),0),IF(AND($AD10=TRUE,OR($AA10="Concerta",$AA10="OROS"),$A103&gt;=$AB10), MIN(OROS_factor*($AC10/Poids),22) / (1+EXP(-(($A103-($AB10+4.8))))) *  IF($A103&gt;($AB10+10), EXP(-k_elim*(($A103-($AB10+10)))), 1),0)))</f>
        <v>0</v>
      </c>
      <c r="N103" s="32">
        <f>IF($AA11="IR",IF(AND($AD11=TRUE,$AA11="IR",$A103&gt;=$AB11), (IR_factor*($AC11/Poids)) *  (EXP(-k_elim*($A103-$AB11)) - EXP(-3*($A103-$AB11)))  / (EXP(-k_elim*1.8)-EXP(-3*1.8)),0),IF($AA11="XR",IF(AND($AD11=TRUE,$AA11="XR",$A103&gt;=$AB11), IF($AE11="Jeun",   (XR_factor_fast*($AC11/Poids)) *    (EXP(-0.5*((($A103-($AB11+2))/0.9)^2)) +     EXP(-0.5*((($A103-($AB11+7))/1.1)^2)))    * MAX(EXP(-k_elim*MAX($A103-($AB11+1),0)),0.5),   (XR_factor_fed*($AC11/Poids)) *    (EXP(-0.5*((($A103-($AB11+2))/0.9)^2)) +     EXP(-0.5*((($A103-($AB11+6))/1.1)^2)))    * MAX(EXP(-k_elim*MAX($A103-($AB11+1),0)),0.58) ),0),IF(AND($AD11=TRUE,OR($AA11="Concerta",$AA11="OROS"),$A103&gt;=$AB11), MIN(OROS_factor*($AC11/Poids),22) / (1+EXP(-(($A103-($AB11+4.8))))) *  IF($A103&gt;($AB11+10), EXP(-k_elim*(($A103-($AB11+10)))), 1),0)))</f>
        <v>0</v>
      </c>
      <c r="O103" s="32">
        <f>IF($AA12="IR",IF(AND($AD12=TRUE,$AA12="IR",$A103&gt;=$AB12), (IR_factor*($AC12/Poids)) *  (EXP(-k_elim*($A103-$AB12)) - EXP(-3*($A103-$AB12)))  / (EXP(-k_elim*1.8)-EXP(-3*1.8)),0),IF($AA12="XR",IF(AND($AD12=TRUE,$AA12="XR",$A103&gt;=$AB12), IF($AE12="Jeun",   (XR_factor_fast*($AC12/Poids)) *    (EXP(-0.5*((($A103-($AB12+2))/0.9)^2)) +     EXP(-0.5*((($A103-($AB12+7))/1.1)^2)))    * MAX(EXP(-k_elim*MAX($A103-($AB12+1),0)),0.5),   (XR_factor_fed*($AC12/Poids)) *    (EXP(-0.5*((($A103-($AB12+2))/0.9)^2)) +     EXP(-0.5*((($A103-($AB12+6))/1.1)^2)))    * MAX(EXP(-k_elim*MAX($A103-($AB12+1),0)),0.58) ),0),IF(AND($AD12=TRUE,OR($AA12="Concerta",$AA12="OROS"),$A103&gt;=$AB12), MIN(OROS_factor*($AC12/Poids),22) / (1+EXP(-(($A103-($AB12+4.8))))) *  IF($A103&gt;($AB12+10), EXP(-k_elim*(($A103-($AB12+10)))), 1),0)))</f>
        <v>0</v>
      </c>
      <c r="P103" s="32">
        <f>IF($AA13="IR",IF(AND($AD13=TRUE,$AA13="IR",$A103&gt;=$AB13), (IR_factor*($AC13/Poids)) *  (EXP(-k_elim*($A103-$AB13)) - EXP(-3*($A103-$AB13)))  / (EXP(-k_elim*1.8)-EXP(-3*1.8)),0),IF($AA13="XR",IF(AND($AD13=TRUE,$AA13="XR",$A103&gt;=$AB13), IF($AE13="Jeun",   (XR_factor_fast*($AC13/Poids)) *    (EXP(-0.5*((($A103-($AB13+2))/0.9)^2)) +     EXP(-0.5*((($A103-($AB13+7))/1.1)^2)))    * MAX(EXP(-k_elim*MAX($A103-($AB13+1),0)),0.5),   (XR_factor_fed*($AC13/Poids)) *    (EXP(-0.5*((($A103-($AB13+2))/0.9)^2)) +     EXP(-0.5*((($A103-($AB13+6))/1.1)^2)))    * MAX(EXP(-k_elim*MAX($A103-($AB13+1),0)),0.58) ),0),IF(AND($AD13=TRUE,OR($AA13="Concerta",$AA13="OROS"),$A103&gt;=$AB13), MIN(OROS_factor*($AC13/Poids),22) / (1+EXP(-(($A103-($AB13+4.8))))) *  IF($A103&gt;($AB13+10), EXP(-k_elim*(($A103-($AB13+10)))), 1),0)))</f>
        <v>0</v>
      </c>
      <c r="AO103">
        <v>5</v>
      </c>
    </row>
    <row r="104" spans="1:41">
      <c r="A104" s="17">
        <v>11.09999999999998</v>
      </c>
      <c r="B104" s="18">
        <f t="shared" si="3"/>
        <v>4.5591460718122692</v>
      </c>
      <c r="C104" s="20">
        <f t="shared" si="4"/>
        <v>0</v>
      </c>
      <c r="D104" s="32">
        <f t="shared" si="5"/>
        <v>0</v>
      </c>
      <c r="E104" s="18">
        <f>IF($AA2="IR",IF(AND($AD2=TRUE,$AA2="IR",$A104&gt;=$AB2), (IR_factor*($AC2/Poids)) *  (EXP(-k_elim*($A104-$AB2)) - EXP(-3*($A104-$AB2)))  / (EXP(-k_elim*1.8)-EXP(-3*1.8)),0),IF($AA2="XR",IF(AND($AD2=TRUE,$AA2="XR",$A104&gt;=$AB2), IF($AE2="Jeun",   (XR_factor_fast*($AC2/Poids)) *    (EXP(-0.5*((($A104-($AB2+2))/0.9)^2)) +     EXP(-0.5*((($A104-($AB2+7))/1.1)^2)))    * MAX(EXP(-k_elim*MAX($A104-($AB2+1),0)),0.5),   (XR_factor_fed*($AC2/Poids)) *    (EXP(-0.5*((($A104-($AB2+2))/0.9)^2)) +     EXP(-0.5*((($A104-($AB2+6))/1.1)^2)))    * MAX(EXP(-k_elim*MAX($A104-($AB2+1),0)),0.58) ),0),IF(AND($AD2=TRUE,OR($AA2="Concerta",$AA2="OROS"),$A104&gt;=$AB2), MIN(OROS_factor*($AC2/Poids),22) / (1+EXP(-(($A104-($AB2+4.8))))) *  IF($A104&gt;($AB2+10), EXP(-k_elim*(($A104-($AB2+10)))), 1),0)))</f>
        <v>4.5591460718122692</v>
      </c>
      <c r="F104" s="18">
        <f>IF($AA3="IR",IF(AND($AD3=TRUE,$AA3="IR",$A104&gt;=$AB3), (IR_factor*($AC3/Poids)) *  (EXP(-k_elim*($A104-$AB3)) - EXP(-3*($A104-$AB3)))  / (EXP(-k_elim*1.8)-EXP(-3*1.8)),0),IF($AA3="XR",IF(AND($AD3=TRUE,$AA3="XR",$A104&gt;=$AB3), IF($AE3="Jeun",   (XR_factor_fast*($AC3/Poids)) *    (EXP(-0.5*((($A104-($AB3+2))/0.9)^2)) +     EXP(-0.5*((($A104-($AB3+7))/1.1)^2)))    * MAX(EXP(-k_elim*MAX($A104-($AB3+1),0)),0.5),   (XR_factor_fed*($AC3/Poids)) *    (EXP(-0.5*((($A104-($AB3+2))/0.9)^2)) +     EXP(-0.5*((($A104-($AB3+6))/1.1)^2)))    * MAX(EXP(-k_elim*MAX($A104-($AB3+1),0)),0.58) ),0),IF(AND($AD3=TRUE,OR($AA3="Concerta",$AA3="OROS"),$A104&gt;=$AB3), MIN(OROS_factor*($AC3/Poids),22) / (1+EXP(-(($A104-($AB3+4.8))))) *  IF($A104&gt;($AB3+10), EXP(-k_elim*(($A104-($AB3+10)))), 1),0)))</f>
        <v>0</v>
      </c>
      <c r="G104" s="18">
        <f>IF($AA4="IR",IF(AND($AD4=TRUE,$AA4="IR",$A104&gt;=$AB4), (IR_factor*($AC4/Poids)) *  (EXP(-k_elim*($A104-$AB4)) - EXP(-3*($A104-$AB4)))  / (EXP(-k_elim*1.8)-EXP(-3*1.8)),0),IF($AA4="XR",IF(AND($AD4=TRUE,$AA4="XR",$A104&gt;=$AB4), IF($AE4="Jeun",   (XR_factor_fast*($AC4/Poids)) *    (EXP(-0.5*((($A104-($AB4+2))/0.9)^2)) +     EXP(-0.5*((($A104-($AB4+7))/1.1)^2)))    * MAX(EXP(-k_elim*MAX($A104-($AB4+1),0)),0.5),   (XR_factor_fed*($AC4/Poids)) *    (EXP(-0.5*((($A104-($AB4+2))/0.9)^2)) +     EXP(-0.5*((($A104-($AB4+6))/1.1)^2)))    * MAX(EXP(-k_elim*MAX($A104-($AB4+1),0)),0.58) ),0),IF(AND($AD4=TRUE,OR($AA4="Concerta",$AA4="OROS"),$A104&gt;=$AB4), MIN(OROS_factor*($AC4/Poids),22) / (1+EXP(-(($A104-($AB4+4.8))))) *  IF($A104&gt;($AB4+10), EXP(-k_elim*(($A104-($AB4+10)))), 1),0)))</f>
        <v>0</v>
      </c>
      <c r="H104" s="18">
        <f>IF($AA5="IR",IF(AND($AD5=TRUE,$AA5="IR",$A104&gt;=$AB5), (IR_factor*($AC5/Poids)) *  (EXP(-k_elim*($A104-$AB5)) - EXP(-3*($A104-$AB5)))  / (EXP(-k_elim*1.8)-EXP(-3*1.8)),0),IF($AA5="XR",IF(AND($AD5=TRUE,$AA5="XR",$A104&gt;=$AB5), IF($AE5="Jeun",   (XR_factor_fast*($AC5/Poids)) *    (EXP(-0.5*((($A104-($AB5+2))/0.9)^2)) +     EXP(-0.5*((($A104-($AB5+7))/1.1)^2)))    * MAX(EXP(-k_elim*MAX($A104-($AB5+1),0)),0.5),   (XR_factor_fed*($AC5/Poids)) *    (EXP(-0.5*((($A104-($AB5+2))/0.9)^2)) +     EXP(-0.5*((($A104-($AB5+6))/1.1)^2)))    * MAX(EXP(-k_elim*MAX($A104-($AB5+1),0)),0.58) ),0),IF(AND($AD5=TRUE,OR($AA5="Concerta",$AA5="OROS"),$A104&gt;=$AB5), MIN(OROS_factor*($AC5/Poids),22) / (1+EXP(-(($A104-($AB5+4.8))))) *  IF($A104&gt;($AB5+10), EXP(-k_elim*(($A104-($AB5+10)))), 1),0)))</f>
        <v>0</v>
      </c>
      <c r="I104" s="20">
        <f>IF($AA6="IR",IF(AND($AD6=TRUE,$AA6="IR",$A104&gt;=$AB6), (IR_factor*($AC6/Poids)) *  (EXP(-k_elim*($A104-$AB6)) - EXP(-3*($A104-$AB6)))  / (EXP(-k_elim*1.8)-EXP(-3*1.8)),0),IF($AA6="XR",IF(AND($AD6=TRUE,$AA6="XR",$A104&gt;=$AB6), IF($AE6="Jeun",   (XR_factor_fast*($AC6/Poids)) *    (EXP(-0.5*((($A104-($AB6+2))/0.9)^2)) +     EXP(-0.5*((($A104-($AB6+7))/1.1)^2)))    * MAX(EXP(-k_elim*MAX($A104-($AB6+1),0)),0.5),   (XR_factor_fed*($AC6/Poids)) *    (EXP(-0.5*((($A104-($AB6+2))/0.9)^2)) +     EXP(-0.5*((($A104-($AB6+6))/1.1)^2)))    * MAX(EXP(-k_elim*MAX($A104-($AB6+1),0)),0.58) ),0),IF(AND($AD6=TRUE,OR($AA6="Concerta",$AA6="OROS"),$A104&gt;=$AB6), MIN(OROS_factor*($AC6/Poids),22) / (1+EXP(-(($A104-($AB6+4.8))))) *  IF($A104&gt;($AB6+10), EXP(-k_elim*(($A104-($AB6+10)))), 1),0)))</f>
        <v>0</v>
      </c>
      <c r="J104" s="20">
        <f>IF($AA7="IR",IF(AND($AD7=TRUE,$AA7="IR",$A104&gt;=$AB7), (IR_factor*($AC7/Poids)) *  (EXP(-k_elim*($A104-$AB7)) - EXP(-3*($A104-$AB7)))  / (EXP(-k_elim*1.8)-EXP(-3*1.8)),0),IF($AA7="XR",IF(AND($AD7=TRUE,$AA7="XR",$A104&gt;=$AB7), IF($AE7="Jeun",   (XR_factor_fast*($AC7/Poids)) *    (EXP(-0.5*((($A104-($AB7+2))/0.9)^2)) +     EXP(-0.5*((($A104-($AB7+7))/1.1)^2)))    * MAX(EXP(-k_elim*MAX($A104-($AB7+1),0)),0.5),   (XR_factor_fed*($AC7/Poids)) *    (EXP(-0.5*((($A104-($AB7+2))/0.9)^2)) +     EXP(-0.5*((($A104-($AB7+6))/1.1)^2)))    * MAX(EXP(-k_elim*MAX($A104-($AB7+1),0)),0.58) ),0),IF(AND($AD7=TRUE,OR($AA7="Concerta",$AA7="OROS"),$A104&gt;=$AB7), MIN(OROS_factor*($AC7/Poids),22) / (1+EXP(-(($A104-($AB7+4.8))))) *  IF($A104&gt;($AB7+10), EXP(-k_elim*(($A104-($AB7+10)))), 1),0)))</f>
        <v>0</v>
      </c>
      <c r="K104" s="20">
        <f>IF($AA8="IR",IF(AND($AD8=TRUE,$AA8="IR",$A104&gt;=$AB8), (IR_factor*($AC8/Poids)) *  (EXP(-k_elim*($A104-$AB8)) - EXP(-3*($A104-$AB8)))  / (EXP(-k_elim*1.8)-EXP(-3*1.8)),0),IF($AA8="XR",IF(AND($AD8=TRUE,$AA8="XR",$A104&gt;=$AB8), IF($AE8="Jeun",   (XR_factor_fast*($AC8/Poids)) *    (EXP(-0.5*((($A104-($AB8+2))/0.9)^2)) +     EXP(-0.5*((($A104-($AB8+7))/1.1)^2)))    * MAX(EXP(-k_elim*MAX($A104-($AB8+1),0)),0.5),   (XR_factor_fed*($AC8/Poids)) *    (EXP(-0.5*((($A104-($AB8+2))/0.9)^2)) +     EXP(-0.5*((($A104-($AB8+6))/1.1)^2)))    * MAX(EXP(-k_elim*MAX($A104-($AB8+1),0)),0.58) ),0),IF(AND($AD8=TRUE,OR($AA8="Concerta",$AA8="OROS"),$A104&gt;=$AB8), MIN(OROS_factor*($AC8/Poids),22) / (1+EXP(-(($A104-($AB8+4.8))))) *  IF($A104&gt;($AB8+10), EXP(-k_elim*(($A104-($AB8+10)))), 1),0)))</f>
        <v>0</v>
      </c>
      <c r="L104" s="20">
        <f>IF($AA9="IR",IF(AND($AD9=TRUE,$AA9="IR",$A104&gt;=$AB9), (IR_factor*($AC9/Poids)) *  (EXP(-k_elim*($A104-$AB9)) - EXP(-3*($A104-$AB9)))  / (EXP(-k_elim*1.8)-EXP(-3*1.8)),0),IF($AA9="XR",IF(AND($AD9=TRUE,$AA9="XR",$A104&gt;=$AB9), IF($AE9="Jeun",   (XR_factor_fast*($AC9/Poids)) *    (EXP(-0.5*((($A104-($AB9+2))/0.9)^2)) +     EXP(-0.5*((($A104-($AB9+7))/1.1)^2)))    * MAX(EXP(-k_elim*MAX($A104-($AB9+1),0)),0.5),   (XR_factor_fed*($AC9/Poids)) *    (EXP(-0.5*((($A104-($AB9+2))/0.9)^2)) +     EXP(-0.5*((($A104-($AB9+6))/1.1)^2)))    * MAX(EXP(-k_elim*MAX($A104-($AB9+1),0)),0.58) ),0),IF(AND($AD9=TRUE,OR($AA9="Concerta",$AA9="OROS"),$A104&gt;=$AB9), MIN(OROS_factor*($AC9/Poids),22) / (1+EXP(-(($A104-($AB9+4.8))))) *  IF($A104&gt;($AB9+10), EXP(-k_elim*(($A104-($AB9+10)))), 1),0)))</f>
        <v>0</v>
      </c>
      <c r="M104" s="20">
        <f>IF($AA10="IR",IF(AND($AD10=TRUE,$AA10="IR",$A104&gt;=$AB10), (IR_factor*($AC10/Poids)) *  (EXP(-k_elim*($A104-$AB10)) - EXP(-3*($A104-$AB10)))  / (EXP(-k_elim*1.8)-EXP(-3*1.8)),0),IF($AA10="XR",IF(AND($AD10=TRUE,$AA10="XR",$A104&gt;=$AB10), IF($AE10="Jeun",   (XR_factor_fast*($AC10/Poids)) *    (EXP(-0.5*((($A104-($AB10+2))/0.9)^2)) +     EXP(-0.5*((($A104-($AB10+7))/1.1)^2)))    * MAX(EXP(-k_elim*MAX($A104-($AB10+1),0)),0.5),   (XR_factor_fed*($AC10/Poids)) *    (EXP(-0.5*((($A104-($AB10+2))/0.9)^2)) +     EXP(-0.5*((($A104-($AB10+6))/1.1)^2)))    * MAX(EXP(-k_elim*MAX($A104-($AB10+1),0)),0.58) ),0),IF(AND($AD10=TRUE,OR($AA10="Concerta",$AA10="OROS"),$A104&gt;=$AB10), MIN(OROS_factor*($AC10/Poids),22) / (1+EXP(-(($A104-($AB10+4.8))))) *  IF($A104&gt;($AB10+10), EXP(-k_elim*(($A104-($AB10+10)))), 1),0)))</f>
        <v>0</v>
      </c>
      <c r="N104" s="32">
        <f>IF($AA11="IR",IF(AND($AD11=TRUE,$AA11="IR",$A104&gt;=$AB11), (IR_factor*($AC11/Poids)) *  (EXP(-k_elim*($A104-$AB11)) - EXP(-3*($A104-$AB11)))  / (EXP(-k_elim*1.8)-EXP(-3*1.8)),0),IF($AA11="XR",IF(AND($AD11=TRUE,$AA11="XR",$A104&gt;=$AB11), IF($AE11="Jeun",   (XR_factor_fast*($AC11/Poids)) *    (EXP(-0.5*((($A104-($AB11+2))/0.9)^2)) +     EXP(-0.5*((($A104-($AB11+7))/1.1)^2)))    * MAX(EXP(-k_elim*MAX($A104-($AB11+1),0)),0.5),   (XR_factor_fed*($AC11/Poids)) *    (EXP(-0.5*((($A104-($AB11+2))/0.9)^2)) +     EXP(-0.5*((($A104-($AB11+6))/1.1)^2)))    * MAX(EXP(-k_elim*MAX($A104-($AB11+1),0)),0.58) ),0),IF(AND($AD11=TRUE,OR($AA11="Concerta",$AA11="OROS"),$A104&gt;=$AB11), MIN(OROS_factor*($AC11/Poids),22) / (1+EXP(-(($A104-($AB11+4.8))))) *  IF($A104&gt;($AB11+10), EXP(-k_elim*(($A104-($AB11+10)))), 1),0)))</f>
        <v>0</v>
      </c>
      <c r="O104" s="32">
        <f>IF($AA12="IR",IF(AND($AD12=TRUE,$AA12="IR",$A104&gt;=$AB12), (IR_factor*($AC12/Poids)) *  (EXP(-k_elim*($A104-$AB12)) - EXP(-3*($A104-$AB12)))  / (EXP(-k_elim*1.8)-EXP(-3*1.8)),0),IF($AA12="XR",IF(AND($AD12=TRUE,$AA12="XR",$A104&gt;=$AB12), IF($AE12="Jeun",   (XR_factor_fast*($AC12/Poids)) *    (EXP(-0.5*((($A104-($AB12+2))/0.9)^2)) +     EXP(-0.5*((($A104-($AB12+7))/1.1)^2)))    * MAX(EXP(-k_elim*MAX($A104-($AB12+1),0)),0.5),   (XR_factor_fed*($AC12/Poids)) *    (EXP(-0.5*((($A104-($AB12+2))/0.9)^2)) +     EXP(-0.5*((($A104-($AB12+6))/1.1)^2)))    * MAX(EXP(-k_elim*MAX($A104-($AB12+1),0)),0.58) ),0),IF(AND($AD12=TRUE,OR($AA12="Concerta",$AA12="OROS"),$A104&gt;=$AB12), MIN(OROS_factor*($AC12/Poids),22) / (1+EXP(-(($A104-($AB12+4.8))))) *  IF($A104&gt;($AB12+10), EXP(-k_elim*(($A104-($AB12+10)))), 1),0)))</f>
        <v>0</v>
      </c>
      <c r="P104" s="32">
        <f>IF($AA13="IR",IF(AND($AD13=TRUE,$AA13="IR",$A104&gt;=$AB13), (IR_factor*($AC13/Poids)) *  (EXP(-k_elim*($A104-$AB13)) - EXP(-3*($A104-$AB13)))  / (EXP(-k_elim*1.8)-EXP(-3*1.8)),0),IF($AA13="XR",IF(AND($AD13=TRUE,$AA13="XR",$A104&gt;=$AB13), IF($AE13="Jeun",   (XR_factor_fast*($AC13/Poids)) *    (EXP(-0.5*((($A104-($AB13+2))/0.9)^2)) +     EXP(-0.5*((($A104-($AB13+7))/1.1)^2)))    * MAX(EXP(-k_elim*MAX($A104-($AB13+1),0)),0.5),   (XR_factor_fed*($AC13/Poids)) *    (EXP(-0.5*((($A104-($AB13+2))/0.9)^2)) +     EXP(-0.5*((($A104-($AB13+6))/1.1)^2)))    * MAX(EXP(-k_elim*MAX($A104-($AB13+1),0)),0.58) ),0),IF(AND($AD13=TRUE,OR($AA13="Concerta",$AA13="OROS"),$A104&gt;=$AB13), MIN(OROS_factor*($AC13/Poids),22) / (1+EXP(-(($A104-($AB13+4.8))))) *  IF($A104&gt;($AB13+10), EXP(-k_elim*(($A104-($AB13+10)))), 1),0)))</f>
        <v>0</v>
      </c>
      <c r="AO104">
        <v>5</v>
      </c>
    </row>
    <row r="105" spans="1:41">
      <c r="A105" s="17">
        <v>11.149999999999981</v>
      </c>
      <c r="B105" s="18">
        <f t="shared" si="3"/>
        <v>4.50306973540967</v>
      </c>
      <c r="C105" s="20">
        <f t="shared" si="4"/>
        <v>0</v>
      </c>
      <c r="D105" s="32">
        <f t="shared" si="5"/>
        <v>0</v>
      </c>
      <c r="E105" s="18">
        <f>IF($AA2="IR",IF(AND($AD2=TRUE,$AA2="IR",$A105&gt;=$AB2), (IR_factor*($AC2/Poids)) *  (EXP(-k_elim*($A105-$AB2)) - EXP(-3*($A105-$AB2)))  / (EXP(-k_elim*1.8)-EXP(-3*1.8)),0),IF($AA2="XR",IF(AND($AD2=TRUE,$AA2="XR",$A105&gt;=$AB2), IF($AE2="Jeun",   (XR_factor_fast*($AC2/Poids)) *    (EXP(-0.5*((($A105-($AB2+2))/0.9)^2)) +     EXP(-0.5*((($A105-($AB2+7))/1.1)^2)))    * MAX(EXP(-k_elim*MAX($A105-($AB2+1),0)),0.5),   (XR_factor_fed*($AC2/Poids)) *    (EXP(-0.5*((($A105-($AB2+2))/0.9)^2)) +     EXP(-0.5*((($A105-($AB2+6))/1.1)^2)))    * MAX(EXP(-k_elim*MAX($A105-($AB2+1),0)),0.58) ),0),IF(AND($AD2=TRUE,OR($AA2="Concerta",$AA2="OROS"),$A105&gt;=$AB2), MIN(OROS_factor*($AC2/Poids),22) / (1+EXP(-(($A105-($AB2+4.8))))) *  IF($A105&gt;($AB2+10), EXP(-k_elim*(($A105-($AB2+10)))), 1),0)))</f>
        <v>4.50306973540967</v>
      </c>
      <c r="F105" s="18">
        <f>IF($AA3="IR",IF(AND($AD3=TRUE,$AA3="IR",$A105&gt;=$AB3), (IR_factor*($AC3/Poids)) *  (EXP(-k_elim*($A105-$AB3)) - EXP(-3*($A105-$AB3)))  / (EXP(-k_elim*1.8)-EXP(-3*1.8)),0),IF($AA3="XR",IF(AND($AD3=TRUE,$AA3="XR",$A105&gt;=$AB3), IF($AE3="Jeun",   (XR_factor_fast*($AC3/Poids)) *    (EXP(-0.5*((($A105-($AB3+2))/0.9)^2)) +     EXP(-0.5*((($A105-($AB3+7))/1.1)^2)))    * MAX(EXP(-k_elim*MAX($A105-($AB3+1),0)),0.5),   (XR_factor_fed*($AC3/Poids)) *    (EXP(-0.5*((($A105-($AB3+2))/0.9)^2)) +     EXP(-0.5*((($A105-($AB3+6))/1.1)^2)))    * MAX(EXP(-k_elim*MAX($A105-($AB3+1),0)),0.58) ),0),IF(AND($AD3=TRUE,OR($AA3="Concerta",$AA3="OROS"),$A105&gt;=$AB3), MIN(OROS_factor*($AC3/Poids),22) / (1+EXP(-(($A105-($AB3+4.8))))) *  IF($A105&gt;($AB3+10), EXP(-k_elim*(($A105-($AB3+10)))), 1),0)))</f>
        <v>0</v>
      </c>
      <c r="G105" s="18">
        <f>IF($AA4="IR",IF(AND($AD4=TRUE,$AA4="IR",$A105&gt;=$AB4), (IR_factor*($AC4/Poids)) *  (EXP(-k_elim*($A105-$AB4)) - EXP(-3*($A105-$AB4)))  / (EXP(-k_elim*1.8)-EXP(-3*1.8)),0),IF($AA4="XR",IF(AND($AD4=TRUE,$AA4="XR",$A105&gt;=$AB4), IF($AE4="Jeun",   (XR_factor_fast*($AC4/Poids)) *    (EXP(-0.5*((($A105-($AB4+2))/0.9)^2)) +     EXP(-0.5*((($A105-($AB4+7))/1.1)^2)))    * MAX(EXP(-k_elim*MAX($A105-($AB4+1),0)),0.5),   (XR_factor_fed*($AC4/Poids)) *    (EXP(-0.5*((($A105-($AB4+2))/0.9)^2)) +     EXP(-0.5*((($A105-($AB4+6))/1.1)^2)))    * MAX(EXP(-k_elim*MAX($A105-($AB4+1),0)),0.58) ),0),IF(AND($AD4=TRUE,OR($AA4="Concerta",$AA4="OROS"),$A105&gt;=$AB4), MIN(OROS_factor*($AC4/Poids),22) / (1+EXP(-(($A105-($AB4+4.8))))) *  IF($A105&gt;($AB4+10), EXP(-k_elim*(($A105-($AB4+10)))), 1),0)))</f>
        <v>0</v>
      </c>
      <c r="H105" s="18">
        <f>IF($AA5="IR",IF(AND($AD5=TRUE,$AA5="IR",$A105&gt;=$AB5), (IR_factor*($AC5/Poids)) *  (EXP(-k_elim*($A105-$AB5)) - EXP(-3*($A105-$AB5)))  / (EXP(-k_elim*1.8)-EXP(-3*1.8)),0),IF($AA5="XR",IF(AND($AD5=TRUE,$AA5="XR",$A105&gt;=$AB5), IF($AE5="Jeun",   (XR_factor_fast*($AC5/Poids)) *    (EXP(-0.5*((($A105-($AB5+2))/0.9)^2)) +     EXP(-0.5*((($A105-($AB5+7))/1.1)^2)))    * MAX(EXP(-k_elim*MAX($A105-($AB5+1),0)),0.5),   (XR_factor_fed*($AC5/Poids)) *    (EXP(-0.5*((($A105-($AB5+2))/0.9)^2)) +     EXP(-0.5*((($A105-($AB5+6))/1.1)^2)))    * MAX(EXP(-k_elim*MAX($A105-($AB5+1),0)),0.58) ),0),IF(AND($AD5=TRUE,OR($AA5="Concerta",$AA5="OROS"),$A105&gt;=$AB5), MIN(OROS_factor*($AC5/Poids),22) / (1+EXP(-(($A105-($AB5+4.8))))) *  IF($A105&gt;($AB5+10), EXP(-k_elim*(($A105-($AB5+10)))), 1),0)))</f>
        <v>0</v>
      </c>
      <c r="I105" s="20">
        <f>IF($AA6="IR",IF(AND($AD6=TRUE,$AA6="IR",$A105&gt;=$AB6), (IR_factor*($AC6/Poids)) *  (EXP(-k_elim*($A105-$AB6)) - EXP(-3*($A105-$AB6)))  / (EXP(-k_elim*1.8)-EXP(-3*1.8)),0),IF($AA6="XR",IF(AND($AD6=TRUE,$AA6="XR",$A105&gt;=$AB6), IF($AE6="Jeun",   (XR_factor_fast*($AC6/Poids)) *    (EXP(-0.5*((($A105-($AB6+2))/0.9)^2)) +     EXP(-0.5*((($A105-($AB6+7))/1.1)^2)))    * MAX(EXP(-k_elim*MAX($A105-($AB6+1),0)),0.5),   (XR_factor_fed*($AC6/Poids)) *    (EXP(-0.5*((($A105-($AB6+2))/0.9)^2)) +     EXP(-0.5*((($A105-($AB6+6))/1.1)^2)))    * MAX(EXP(-k_elim*MAX($A105-($AB6+1),0)),0.58) ),0),IF(AND($AD6=TRUE,OR($AA6="Concerta",$AA6="OROS"),$A105&gt;=$AB6), MIN(OROS_factor*($AC6/Poids),22) / (1+EXP(-(($A105-($AB6+4.8))))) *  IF($A105&gt;($AB6+10), EXP(-k_elim*(($A105-($AB6+10)))), 1),0)))</f>
        <v>0</v>
      </c>
      <c r="J105" s="20">
        <f>IF($AA7="IR",IF(AND($AD7=TRUE,$AA7="IR",$A105&gt;=$AB7), (IR_factor*($AC7/Poids)) *  (EXP(-k_elim*($A105-$AB7)) - EXP(-3*($A105-$AB7)))  / (EXP(-k_elim*1.8)-EXP(-3*1.8)),0),IF($AA7="XR",IF(AND($AD7=TRUE,$AA7="XR",$A105&gt;=$AB7), IF($AE7="Jeun",   (XR_factor_fast*($AC7/Poids)) *    (EXP(-0.5*((($A105-($AB7+2))/0.9)^2)) +     EXP(-0.5*((($A105-($AB7+7))/1.1)^2)))    * MAX(EXP(-k_elim*MAX($A105-($AB7+1),0)),0.5),   (XR_factor_fed*($AC7/Poids)) *    (EXP(-0.5*((($A105-($AB7+2))/0.9)^2)) +     EXP(-0.5*((($A105-($AB7+6))/1.1)^2)))    * MAX(EXP(-k_elim*MAX($A105-($AB7+1),0)),0.58) ),0),IF(AND($AD7=TRUE,OR($AA7="Concerta",$AA7="OROS"),$A105&gt;=$AB7), MIN(OROS_factor*($AC7/Poids),22) / (1+EXP(-(($A105-($AB7+4.8))))) *  IF($A105&gt;($AB7+10), EXP(-k_elim*(($A105-($AB7+10)))), 1),0)))</f>
        <v>0</v>
      </c>
      <c r="K105" s="20">
        <f>IF($AA8="IR",IF(AND($AD8=TRUE,$AA8="IR",$A105&gt;=$AB8), (IR_factor*($AC8/Poids)) *  (EXP(-k_elim*($A105-$AB8)) - EXP(-3*($A105-$AB8)))  / (EXP(-k_elim*1.8)-EXP(-3*1.8)),0),IF($AA8="XR",IF(AND($AD8=TRUE,$AA8="XR",$A105&gt;=$AB8), IF($AE8="Jeun",   (XR_factor_fast*($AC8/Poids)) *    (EXP(-0.5*((($A105-($AB8+2))/0.9)^2)) +     EXP(-0.5*((($A105-($AB8+7))/1.1)^2)))    * MAX(EXP(-k_elim*MAX($A105-($AB8+1),0)),0.5),   (XR_factor_fed*($AC8/Poids)) *    (EXP(-0.5*((($A105-($AB8+2))/0.9)^2)) +     EXP(-0.5*((($A105-($AB8+6))/1.1)^2)))    * MAX(EXP(-k_elim*MAX($A105-($AB8+1),0)),0.58) ),0),IF(AND($AD8=TRUE,OR($AA8="Concerta",$AA8="OROS"),$A105&gt;=$AB8), MIN(OROS_factor*($AC8/Poids),22) / (1+EXP(-(($A105-($AB8+4.8))))) *  IF($A105&gt;($AB8+10), EXP(-k_elim*(($A105-($AB8+10)))), 1),0)))</f>
        <v>0</v>
      </c>
      <c r="L105" s="20">
        <f>IF($AA9="IR",IF(AND($AD9=TRUE,$AA9="IR",$A105&gt;=$AB9), (IR_factor*($AC9/Poids)) *  (EXP(-k_elim*($A105-$AB9)) - EXP(-3*($A105-$AB9)))  / (EXP(-k_elim*1.8)-EXP(-3*1.8)),0),IF($AA9="XR",IF(AND($AD9=TRUE,$AA9="XR",$A105&gt;=$AB9), IF($AE9="Jeun",   (XR_factor_fast*($AC9/Poids)) *    (EXP(-0.5*((($A105-($AB9+2))/0.9)^2)) +     EXP(-0.5*((($A105-($AB9+7))/1.1)^2)))    * MAX(EXP(-k_elim*MAX($A105-($AB9+1),0)),0.5),   (XR_factor_fed*($AC9/Poids)) *    (EXP(-0.5*((($A105-($AB9+2))/0.9)^2)) +     EXP(-0.5*((($A105-($AB9+6))/1.1)^2)))    * MAX(EXP(-k_elim*MAX($A105-($AB9+1),0)),0.58) ),0),IF(AND($AD9=TRUE,OR($AA9="Concerta",$AA9="OROS"),$A105&gt;=$AB9), MIN(OROS_factor*($AC9/Poids),22) / (1+EXP(-(($A105-($AB9+4.8))))) *  IF($A105&gt;($AB9+10), EXP(-k_elim*(($A105-($AB9+10)))), 1),0)))</f>
        <v>0</v>
      </c>
      <c r="M105" s="20">
        <f>IF($AA10="IR",IF(AND($AD10=TRUE,$AA10="IR",$A105&gt;=$AB10), (IR_factor*($AC10/Poids)) *  (EXP(-k_elim*($A105-$AB10)) - EXP(-3*($A105-$AB10)))  / (EXP(-k_elim*1.8)-EXP(-3*1.8)),0),IF($AA10="XR",IF(AND($AD10=TRUE,$AA10="XR",$A105&gt;=$AB10), IF($AE10="Jeun",   (XR_factor_fast*($AC10/Poids)) *    (EXP(-0.5*((($A105-($AB10+2))/0.9)^2)) +     EXP(-0.5*((($A105-($AB10+7))/1.1)^2)))    * MAX(EXP(-k_elim*MAX($A105-($AB10+1),0)),0.5),   (XR_factor_fed*($AC10/Poids)) *    (EXP(-0.5*((($A105-($AB10+2))/0.9)^2)) +     EXP(-0.5*((($A105-($AB10+6))/1.1)^2)))    * MAX(EXP(-k_elim*MAX($A105-($AB10+1),0)),0.58) ),0),IF(AND($AD10=TRUE,OR($AA10="Concerta",$AA10="OROS"),$A105&gt;=$AB10), MIN(OROS_factor*($AC10/Poids),22) / (1+EXP(-(($A105-($AB10+4.8))))) *  IF($A105&gt;($AB10+10), EXP(-k_elim*(($A105-($AB10+10)))), 1),0)))</f>
        <v>0</v>
      </c>
      <c r="N105" s="32">
        <f>IF($AA11="IR",IF(AND($AD11=TRUE,$AA11="IR",$A105&gt;=$AB11), (IR_factor*($AC11/Poids)) *  (EXP(-k_elim*($A105-$AB11)) - EXP(-3*($A105-$AB11)))  / (EXP(-k_elim*1.8)-EXP(-3*1.8)),0),IF($AA11="XR",IF(AND($AD11=TRUE,$AA11="XR",$A105&gt;=$AB11), IF($AE11="Jeun",   (XR_factor_fast*($AC11/Poids)) *    (EXP(-0.5*((($A105-($AB11+2))/0.9)^2)) +     EXP(-0.5*((($A105-($AB11+7))/1.1)^2)))    * MAX(EXP(-k_elim*MAX($A105-($AB11+1),0)),0.5),   (XR_factor_fed*($AC11/Poids)) *    (EXP(-0.5*((($A105-($AB11+2))/0.9)^2)) +     EXP(-0.5*((($A105-($AB11+6))/1.1)^2)))    * MAX(EXP(-k_elim*MAX($A105-($AB11+1),0)),0.58) ),0),IF(AND($AD11=TRUE,OR($AA11="Concerta",$AA11="OROS"),$A105&gt;=$AB11), MIN(OROS_factor*($AC11/Poids),22) / (1+EXP(-(($A105-($AB11+4.8))))) *  IF($A105&gt;($AB11+10), EXP(-k_elim*(($A105-($AB11+10)))), 1),0)))</f>
        <v>0</v>
      </c>
      <c r="O105" s="32">
        <f>IF($AA12="IR",IF(AND($AD12=TRUE,$AA12="IR",$A105&gt;=$AB12), (IR_factor*($AC12/Poids)) *  (EXP(-k_elim*($A105-$AB12)) - EXP(-3*($A105-$AB12)))  / (EXP(-k_elim*1.8)-EXP(-3*1.8)),0),IF($AA12="XR",IF(AND($AD12=TRUE,$AA12="XR",$A105&gt;=$AB12), IF($AE12="Jeun",   (XR_factor_fast*($AC12/Poids)) *    (EXP(-0.5*((($A105-($AB12+2))/0.9)^2)) +     EXP(-0.5*((($A105-($AB12+7))/1.1)^2)))    * MAX(EXP(-k_elim*MAX($A105-($AB12+1),0)),0.5),   (XR_factor_fed*($AC12/Poids)) *    (EXP(-0.5*((($A105-($AB12+2))/0.9)^2)) +     EXP(-0.5*((($A105-($AB12+6))/1.1)^2)))    * MAX(EXP(-k_elim*MAX($A105-($AB12+1),0)),0.58) ),0),IF(AND($AD12=TRUE,OR($AA12="Concerta",$AA12="OROS"),$A105&gt;=$AB12), MIN(OROS_factor*($AC12/Poids),22) / (1+EXP(-(($A105-($AB12+4.8))))) *  IF($A105&gt;($AB12+10), EXP(-k_elim*(($A105-($AB12+10)))), 1),0)))</f>
        <v>0</v>
      </c>
      <c r="P105" s="32">
        <f>IF($AA13="IR",IF(AND($AD13=TRUE,$AA13="IR",$A105&gt;=$AB13), (IR_factor*($AC13/Poids)) *  (EXP(-k_elim*($A105-$AB13)) - EXP(-3*($A105-$AB13)))  / (EXP(-k_elim*1.8)-EXP(-3*1.8)),0),IF($AA13="XR",IF(AND($AD13=TRUE,$AA13="XR",$A105&gt;=$AB13), IF($AE13="Jeun",   (XR_factor_fast*($AC13/Poids)) *    (EXP(-0.5*((($A105-($AB13+2))/0.9)^2)) +     EXP(-0.5*((($A105-($AB13+7))/1.1)^2)))    * MAX(EXP(-k_elim*MAX($A105-($AB13+1),0)),0.5),   (XR_factor_fed*($AC13/Poids)) *    (EXP(-0.5*((($A105-($AB13+2))/0.9)^2)) +     EXP(-0.5*((($A105-($AB13+6))/1.1)^2)))    * MAX(EXP(-k_elim*MAX($A105-($AB13+1),0)),0.58) ),0),IF(AND($AD13=TRUE,OR($AA13="Concerta",$AA13="OROS"),$A105&gt;=$AB13), MIN(OROS_factor*($AC13/Poids),22) / (1+EXP(-(($A105-($AB13+4.8))))) *  IF($A105&gt;($AB13+10), EXP(-k_elim*(($A105-($AB13+10)))), 1),0)))</f>
        <v>0</v>
      </c>
      <c r="AO105">
        <v>5</v>
      </c>
    </row>
    <row r="106" spans="1:41">
      <c r="A106" s="17">
        <v>11.19999999999998</v>
      </c>
      <c r="B106" s="18">
        <f t="shared" si="3"/>
        <v>4.447682200231017</v>
      </c>
      <c r="C106" s="20">
        <f t="shared" si="4"/>
        <v>0</v>
      </c>
      <c r="D106" s="32">
        <f t="shared" si="5"/>
        <v>0</v>
      </c>
      <c r="E106" s="18">
        <f>IF($AA2="IR",IF(AND($AD2=TRUE,$AA2="IR",$A106&gt;=$AB2), (IR_factor*($AC2/Poids)) *  (EXP(-k_elim*($A106-$AB2)) - EXP(-3*($A106-$AB2)))  / (EXP(-k_elim*1.8)-EXP(-3*1.8)),0),IF($AA2="XR",IF(AND($AD2=TRUE,$AA2="XR",$A106&gt;=$AB2), IF($AE2="Jeun",   (XR_factor_fast*($AC2/Poids)) *    (EXP(-0.5*((($A106-($AB2+2))/0.9)^2)) +     EXP(-0.5*((($A106-($AB2+7))/1.1)^2)))    * MAX(EXP(-k_elim*MAX($A106-($AB2+1),0)),0.5),   (XR_factor_fed*($AC2/Poids)) *    (EXP(-0.5*((($A106-($AB2+2))/0.9)^2)) +     EXP(-0.5*((($A106-($AB2+6))/1.1)^2)))    * MAX(EXP(-k_elim*MAX($A106-($AB2+1),0)),0.58) ),0),IF(AND($AD2=TRUE,OR($AA2="Concerta",$AA2="OROS"),$A106&gt;=$AB2), MIN(OROS_factor*($AC2/Poids),22) / (1+EXP(-(($A106-($AB2+4.8))))) *  IF($A106&gt;($AB2+10), EXP(-k_elim*(($A106-($AB2+10)))), 1),0)))</f>
        <v>4.447682200231017</v>
      </c>
      <c r="F106" s="18">
        <f>IF($AA3="IR",IF(AND($AD3=TRUE,$AA3="IR",$A106&gt;=$AB3), (IR_factor*($AC3/Poids)) *  (EXP(-k_elim*($A106-$AB3)) - EXP(-3*($A106-$AB3)))  / (EXP(-k_elim*1.8)-EXP(-3*1.8)),0),IF($AA3="XR",IF(AND($AD3=TRUE,$AA3="XR",$A106&gt;=$AB3), IF($AE3="Jeun",   (XR_factor_fast*($AC3/Poids)) *    (EXP(-0.5*((($A106-($AB3+2))/0.9)^2)) +     EXP(-0.5*((($A106-($AB3+7))/1.1)^2)))    * MAX(EXP(-k_elim*MAX($A106-($AB3+1),0)),0.5),   (XR_factor_fed*($AC3/Poids)) *    (EXP(-0.5*((($A106-($AB3+2))/0.9)^2)) +     EXP(-0.5*((($A106-($AB3+6))/1.1)^2)))    * MAX(EXP(-k_elim*MAX($A106-($AB3+1),0)),0.58) ),0),IF(AND($AD3=TRUE,OR($AA3="Concerta",$AA3="OROS"),$A106&gt;=$AB3), MIN(OROS_factor*($AC3/Poids),22) / (1+EXP(-(($A106-($AB3+4.8))))) *  IF($A106&gt;($AB3+10), EXP(-k_elim*(($A106-($AB3+10)))), 1),0)))</f>
        <v>0</v>
      </c>
      <c r="G106" s="18">
        <f>IF($AA4="IR",IF(AND($AD4=TRUE,$AA4="IR",$A106&gt;=$AB4), (IR_factor*($AC4/Poids)) *  (EXP(-k_elim*($A106-$AB4)) - EXP(-3*($A106-$AB4)))  / (EXP(-k_elim*1.8)-EXP(-3*1.8)),0),IF($AA4="XR",IF(AND($AD4=TRUE,$AA4="XR",$A106&gt;=$AB4), IF($AE4="Jeun",   (XR_factor_fast*($AC4/Poids)) *    (EXP(-0.5*((($A106-($AB4+2))/0.9)^2)) +     EXP(-0.5*((($A106-($AB4+7))/1.1)^2)))    * MAX(EXP(-k_elim*MAX($A106-($AB4+1),0)),0.5),   (XR_factor_fed*($AC4/Poids)) *    (EXP(-0.5*((($A106-($AB4+2))/0.9)^2)) +     EXP(-0.5*((($A106-($AB4+6))/1.1)^2)))    * MAX(EXP(-k_elim*MAX($A106-($AB4+1),0)),0.58) ),0),IF(AND($AD4=TRUE,OR($AA4="Concerta",$AA4="OROS"),$A106&gt;=$AB4), MIN(OROS_factor*($AC4/Poids),22) / (1+EXP(-(($A106-($AB4+4.8))))) *  IF($A106&gt;($AB4+10), EXP(-k_elim*(($A106-($AB4+10)))), 1),0)))</f>
        <v>0</v>
      </c>
      <c r="H106" s="18">
        <f>IF($AA5="IR",IF(AND($AD5=TRUE,$AA5="IR",$A106&gt;=$AB5), (IR_factor*($AC5/Poids)) *  (EXP(-k_elim*($A106-$AB5)) - EXP(-3*($A106-$AB5)))  / (EXP(-k_elim*1.8)-EXP(-3*1.8)),0),IF($AA5="XR",IF(AND($AD5=TRUE,$AA5="XR",$A106&gt;=$AB5), IF($AE5="Jeun",   (XR_factor_fast*($AC5/Poids)) *    (EXP(-0.5*((($A106-($AB5+2))/0.9)^2)) +     EXP(-0.5*((($A106-($AB5+7))/1.1)^2)))    * MAX(EXP(-k_elim*MAX($A106-($AB5+1),0)),0.5),   (XR_factor_fed*($AC5/Poids)) *    (EXP(-0.5*((($A106-($AB5+2))/0.9)^2)) +     EXP(-0.5*((($A106-($AB5+6))/1.1)^2)))    * MAX(EXP(-k_elim*MAX($A106-($AB5+1),0)),0.58) ),0),IF(AND($AD5=TRUE,OR($AA5="Concerta",$AA5="OROS"),$A106&gt;=$AB5), MIN(OROS_factor*($AC5/Poids),22) / (1+EXP(-(($A106-($AB5+4.8))))) *  IF($A106&gt;($AB5+10), EXP(-k_elim*(($A106-($AB5+10)))), 1),0)))</f>
        <v>0</v>
      </c>
      <c r="I106" s="20">
        <f>IF($AA6="IR",IF(AND($AD6=TRUE,$AA6="IR",$A106&gt;=$AB6), (IR_factor*($AC6/Poids)) *  (EXP(-k_elim*($A106-$AB6)) - EXP(-3*($A106-$AB6)))  / (EXP(-k_elim*1.8)-EXP(-3*1.8)),0),IF($AA6="XR",IF(AND($AD6=TRUE,$AA6="XR",$A106&gt;=$AB6), IF($AE6="Jeun",   (XR_factor_fast*($AC6/Poids)) *    (EXP(-0.5*((($A106-($AB6+2))/0.9)^2)) +     EXP(-0.5*((($A106-($AB6+7))/1.1)^2)))    * MAX(EXP(-k_elim*MAX($A106-($AB6+1),0)),0.5),   (XR_factor_fed*($AC6/Poids)) *    (EXP(-0.5*((($A106-($AB6+2))/0.9)^2)) +     EXP(-0.5*((($A106-($AB6+6))/1.1)^2)))    * MAX(EXP(-k_elim*MAX($A106-($AB6+1),0)),0.58) ),0),IF(AND($AD6=TRUE,OR($AA6="Concerta",$AA6="OROS"),$A106&gt;=$AB6), MIN(OROS_factor*($AC6/Poids),22) / (1+EXP(-(($A106-($AB6+4.8))))) *  IF($A106&gt;($AB6+10), EXP(-k_elim*(($A106-($AB6+10)))), 1),0)))</f>
        <v>0</v>
      </c>
      <c r="J106" s="20">
        <f>IF($AA7="IR",IF(AND($AD7=TRUE,$AA7="IR",$A106&gt;=$AB7), (IR_factor*($AC7/Poids)) *  (EXP(-k_elim*($A106-$AB7)) - EXP(-3*($A106-$AB7)))  / (EXP(-k_elim*1.8)-EXP(-3*1.8)),0),IF($AA7="XR",IF(AND($AD7=TRUE,$AA7="XR",$A106&gt;=$AB7), IF($AE7="Jeun",   (XR_factor_fast*($AC7/Poids)) *    (EXP(-0.5*((($A106-($AB7+2))/0.9)^2)) +     EXP(-0.5*((($A106-($AB7+7))/1.1)^2)))    * MAX(EXP(-k_elim*MAX($A106-($AB7+1),0)),0.5),   (XR_factor_fed*($AC7/Poids)) *    (EXP(-0.5*((($A106-($AB7+2))/0.9)^2)) +     EXP(-0.5*((($A106-($AB7+6))/1.1)^2)))    * MAX(EXP(-k_elim*MAX($A106-($AB7+1),0)),0.58) ),0),IF(AND($AD7=TRUE,OR($AA7="Concerta",$AA7="OROS"),$A106&gt;=$AB7), MIN(OROS_factor*($AC7/Poids),22) / (1+EXP(-(($A106-($AB7+4.8))))) *  IF($A106&gt;($AB7+10), EXP(-k_elim*(($A106-($AB7+10)))), 1),0)))</f>
        <v>0</v>
      </c>
      <c r="K106" s="20">
        <f>IF($AA8="IR",IF(AND($AD8=TRUE,$AA8="IR",$A106&gt;=$AB8), (IR_factor*($AC8/Poids)) *  (EXP(-k_elim*($A106-$AB8)) - EXP(-3*($A106-$AB8)))  / (EXP(-k_elim*1.8)-EXP(-3*1.8)),0),IF($AA8="XR",IF(AND($AD8=TRUE,$AA8="XR",$A106&gt;=$AB8), IF($AE8="Jeun",   (XR_factor_fast*($AC8/Poids)) *    (EXP(-0.5*((($A106-($AB8+2))/0.9)^2)) +     EXP(-0.5*((($A106-($AB8+7))/1.1)^2)))    * MAX(EXP(-k_elim*MAX($A106-($AB8+1),0)),0.5),   (XR_factor_fed*($AC8/Poids)) *    (EXP(-0.5*((($A106-($AB8+2))/0.9)^2)) +     EXP(-0.5*((($A106-($AB8+6))/1.1)^2)))    * MAX(EXP(-k_elim*MAX($A106-($AB8+1),0)),0.58) ),0),IF(AND($AD8=TRUE,OR($AA8="Concerta",$AA8="OROS"),$A106&gt;=$AB8), MIN(OROS_factor*($AC8/Poids),22) / (1+EXP(-(($A106-($AB8+4.8))))) *  IF($A106&gt;($AB8+10), EXP(-k_elim*(($A106-($AB8+10)))), 1),0)))</f>
        <v>0</v>
      </c>
      <c r="L106" s="20">
        <f>IF($AA9="IR",IF(AND($AD9=TRUE,$AA9="IR",$A106&gt;=$AB9), (IR_factor*($AC9/Poids)) *  (EXP(-k_elim*($A106-$AB9)) - EXP(-3*($A106-$AB9)))  / (EXP(-k_elim*1.8)-EXP(-3*1.8)),0),IF($AA9="XR",IF(AND($AD9=TRUE,$AA9="XR",$A106&gt;=$AB9), IF($AE9="Jeun",   (XR_factor_fast*($AC9/Poids)) *    (EXP(-0.5*((($A106-($AB9+2))/0.9)^2)) +     EXP(-0.5*((($A106-($AB9+7))/1.1)^2)))    * MAX(EXP(-k_elim*MAX($A106-($AB9+1),0)),0.5),   (XR_factor_fed*($AC9/Poids)) *    (EXP(-0.5*((($A106-($AB9+2))/0.9)^2)) +     EXP(-0.5*((($A106-($AB9+6))/1.1)^2)))    * MAX(EXP(-k_elim*MAX($A106-($AB9+1),0)),0.58) ),0),IF(AND($AD9=TRUE,OR($AA9="Concerta",$AA9="OROS"),$A106&gt;=$AB9), MIN(OROS_factor*($AC9/Poids),22) / (1+EXP(-(($A106-($AB9+4.8))))) *  IF($A106&gt;($AB9+10), EXP(-k_elim*(($A106-($AB9+10)))), 1),0)))</f>
        <v>0</v>
      </c>
      <c r="M106" s="20">
        <f>IF($AA10="IR",IF(AND($AD10=TRUE,$AA10="IR",$A106&gt;=$AB10), (IR_factor*($AC10/Poids)) *  (EXP(-k_elim*($A106-$AB10)) - EXP(-3*($A106-$AB10)))  / (EXP(-k_elim*1.8)-EXP(-3*1.8)),0),IF($AA10="XR",IF(AND($AD10=TRUE,$AA10="XR",$A106&gt;=$AB10), IF($AE10="Jeun",   (XR_factor_fast*($AC10/Poids)) *    (EXP(-0.5*((($A106-($AB10+2))/0.9)^2)) +     EXP(-0.5*((($A106-($AB10+7))/1.1)^2)))    * MAX(EXP(-k_elim*MAX($A106-($AB10+1),0)),0.5),   (XR_factor_fed*($AC10/Poids)) *    (EXP(-0.5*((($A106-($AB10+2))/0.9)^2)) +     EXP(-0.5*((($A106-($AB10+6))/1.1)^2)))    * MAX(EXP(-k_elim*MAX($A106-($AB10+1),0)),0.58) ),0),IF(AND($AD10=TRUE,OR($AA10="Concerta",$AA10="OROS"),$A106&gt;=$AB10), MIN(OROS_factor*($AC10/Poids),22) / (1+EXP(-(($A106-($AB10+4.8))))) *  IF($A106&gt;($AB10+10), EXP(-k_elim*(($A106-($AB10+10)))), 1),0)))</f>
        <v>0</v>
      </c>
      <c r="N106" s="32">
        <f>IF($AA11="IR",IF(AND($AD11=TRUE,$AA11="IR",$A106&gt;=$AB11), (IR_factor*($AC11/Poids)) *  (EXP(-k_elim*($A106-$AB11)) - EXP(-3*($A106-$AB11)))  / (EXP(-k_elim*1.8)-EXP(-3*1.8)),0),IF($AA11="XR",IF(AND($AD11=TRUE,$AA11="XR",$A106&gt;=$AB11), IF($AE11="Jeun",   (XR_factor_fast*($AC11/Poids)) *    (EXP(-0.5*((($A106-($AB11+2))/0.9)^2)) +     EXP(-0.5*((($A106-($AB11+7))/1.1)^2)))    * MAX(EXP(-k_elim*MAX($A106-($AB11+1),0)),0.5),   (XR_factor_fed*($AC11/Poids)) *    (EXP(-0.5*((($A106-($AB11+2))/0.9)^2)) +     EXP(-0.5*((($A106-($AB11+6))/1.1)^2)))    * MAX(EXP(-k_elim*MAX($A106-($AB11+1),0)),0.58) ),0),IF(AND($AD11=TRUE,OR($AA11="Concerta",$AA11="OROS"),$A106&gt;=$AB11), MIN(OROS_factor*($AC11/Poids),22) / (1+EXP(-(($A106-($AB11+4.8))))) *  IF($A106&gt;($AB11+10), EXP(-k_elim*(($A106-($AB11+10)))), 1),0)))</f>
        <v>0</v>
      </c>
      <c r="O106" s="32">
        <f>IF($AA12="IR",IF(AND($AD12=TRUE,$AA12="IR",$A106&gt;=$AB12), (IR_factor*($AC12/Poids)) *  (EXP(-k_elim*($A106-$AB12)) - EXP(-3*($A106-$AB12)))  / (EXP(-k_elim*1.8)-EXP(-3*1.8)),0),IF($AA12="XR",IF(AND($AD12=TRUE,$AA12="XR",$A106&gt;=$AB12), IF($AE12="Jeun",   (XR_factor_fast*($AC12/Poids)) *    (EXP(-0.5*((($A106-($AB12+2))/0.9)^2)) +     EXP(-0.5*((($A106-($AB12+7))/1.1)^2)))    * MAX(EXP(-k_elim*MAX($A106-($AB12+1),0)),0.5),   (XR_factor_fed*($AC12/Poids)) *    (EXP(-0.5*((($A106-($AB12+2))/0.9)^2)) +     EXP(-0.5*((($A106-($AB12+6))/1.1)^2)))    * MAX(EXP(-k_elim*MAX($A106-($AB12+1),0)),0.58) ),0),IF(AND($AD12=TRUE,OR($AA12="Concerta",$AA12="OROS"),$A106&gt;=$AB12), MIN(OROS_factor*($AC12/Poids),22) / (1+EXP(-(($A106-($AB12+4.8))))) *  IF($A106&gt;($AB12+10), EXP(-k_elim*(($A106-($AB12+10)))), 1),0)))</f>
        <v>0</v>
      </c>
      <c r="P106" s="32">
        <f>IF($AA13="IR",IF(AND($AD13=TRUE,$AA13="IR",$A106&gt;=$AB13), (IR_factor*($AC13/Poids)) *  (EXP(-k_elim*($A106-$AB13)) - EXP(-3*($A106-$AB13)))  / (EXP(-k_elim*1.8)-EXP(-3*1.8)),0),IF($AA13="XR",IF(AND($AD13=TRUE,$AA13="XR",$A106&gt;=$AB13), IF($AE13="Jeun",   (XR_factor_fast*($AC13/Poids)) *    (EXP(-0.5*((($A106-($AB13+2))/0.9)^2)) +     EXP(-0.5*((($A106-($AB13+7))/1.1)^2)))    * MAX(EXP(-k_elim*MAX($A106-($AB13+1),0)),0.5),   (XR_factor_fed*($AC13/Poids)) *    (EXP(-0.5*((($A106-($AB13+2))/0.9)^2)) +     EXP(-0.5*((($A106-($AB13+6))/1.1)^2)))    * MAX(EXP(-k_elim*MAX($A106-($AB13+1),0)),0.58) ),0),IF(AND($AD13=TRUE,OR($AA13="Concerta",$AA13="OROS"),$A106&gt;=$AB13), MIN(OROS_factor*($AC13/Poids),22) / (1+EXP(-(($A106-($AB13+4.8))))) *  IF($A106&gt;($AB13+10), EXP(-k_elim*(($A106-($AB13+10)))), 1),0)))</f>
        <v>0</v>
      </c>
      <c r="AO106">
        <v>5</v>
      </c>
    </row>
    <row r="107" spans="1:41">
      <c r="A107" s="17">
        <v>11.24999999999998</v>
      </c>
      <c r="B107" s="18">
        <f t="shared" si="3"/>
        <v>4.3929751341843248</v>
      </c>
      <c r="C107" s="20">
        <f t="shared" si="4"/>
        <v>0</v>
      </c>
      <c r="D107" s="32">
        <f t="shared" si="5"/>
        <v>0</v>
      </c>
      <c r="E107" s="18">
        <f>IF($AA2="IR",IF(AND($AD2=TRUE,$AA2="IR",$A107&gt;=$AB2), (IR_factor*($AC2/Poids)) *  (EXP(-k_elim*($A107-$AB2)) - EXP(-3*($A107-$AB2)))  / (EXP(-k_elim*1.8)-EXP(-3*1.8)),0),IF($AA2="XR",IF(AND($AD2=TRUE,$AA2="XR",$A107&gt;=$AB2), IF($AE2="Jeun",   (XR_factor_fast*($AC2/Poids)) *    (EXP(-0.5*((($A107-($AB2+2))/0.9)^2)) +     EXP(-0.5*((($A107-($AB2+7))/1.1)^2)))    * MAX(EXP(-k_elim*MAX($A107-($AB2+1),0)),0.5),   (XR_factor_fed*($AC2/Poids)) *    (EXP(-0.5*((($A107-($AB2+2))/0.9)^2)) +     EXP(-0.5*((($A107-($AB2+6))/1.1)^2)))    * MAX(EXP(-k_elim*MAX($A107-($AB2+1),0)),0.58) ),0),IF(AND($AD2=TRUE,OR($AA2="Concerta",$AA2="OROS"),$A107&gt;=$AB2), MIN(OROS_factor*($AC2/Poids),22) / (1+EXP(-(($A107-($AB2+4.8))))) *  IF($A107&gt;($AB2+10), EXP(-k_elim*(($A107-($AB2+10)))), 1),0)))</f>
        <v>4.3929751341843248</v>
      </c>
      <c r="F107" s="18">
        <f>IF($AA3="IR",IF(AND($AD3=TRUE,$AA3="IR",$A107&gt;=$AB3), (IR_factor*($AC3/Poids)) *  (EXP(-k_elim*($A107-$AB3)) - EXP(-3*($A107-$AB3)))  / (EXP(-k_elim*1.8)-EXP(-3*1.8)),0),IF($AA3="XR",IF(AND($AD3=TRUE,$AA3="XR",$A107&gt;=$AB3), IF($AE3="Jeun",   (XR_factor_fast*($AC3/Poids)) *    (EXP(-0.5*((($A107-($AB3+2))/0.9)^2)) +     EXP(-0.5*((($A107-($AB3+7))/1.1)^2)))    * MAX(EXP(-k_elim*MAX($A107-($AB3+1),0)),0.5),   (XR_factor_fed*($AC3/Poids)) *    (EXP(-0.5*((($A107-($AB3+2))/0.9)^2)) +     EXP(-0.5*((($A107-($AB3+6))/1.1)^2)))    * MAX(EXP(-k_elim*MAX($A107-($AB3+1),0)),0.58) ),0),IF(AND($AD3=TRUE,OR($AA3="Concerta",$AA3="OROS"),$A107&gt;=$AB3), MIN(OROS_factor*($AC3/Poids),22) / (1+EXP(-(($A107-($AB3+4.8))))) *  IF($A107&gt;($AB3+10), EXP(-k_elim*(($A107-($AB3+10)))), 1),0)))</f>
        <v>0</v>
      </c>
      <c r="G107" s="18">
        <f>IF($AA4="IR",IF(AND($AD4=TRUE,$AA4="IR",$A107&gt;=$AB4), (IR_factor*($AC4/Poids)) *  (EXP(-k_elim*($A107-$AB4)) - EXP(-3*($A107-$AB4)))  / (EXP(-k_elim*1.8)-EXP(-3*1.8)),0),IF($AA4="XR",IF(AND($AD4=TRUE,$AA4="XR",$A107&gt;=$AB4), IF($AE4="Jeun",   (XR_factor_fast*($AC4/Poids)) *    (EXP(-0.5*((($A107-($AB4+2))/0.9)^2)) +     EXP(-0.5*((($A107-($AB4+7))/1.1)^2)))    * MAX(EXP(-k_elim*MAX($A107-($AB4+1),0)),0.5),   (XR_factor_fed*($AC4/Poids)) *    (EXP(-0.5*((($A107-($AB4+2))/0.9)^2)) +     EXP(-0.5*((($A107-($AB4+6))/1.1)^2)))    * MAX(EXP(-k_elim*MAX($A107-($AB4+1),0)),0.58) ),0),IF(AND($AD4=TRUE,OR($AA4="Concerta",$AA4="OROS"),$A107&gt;=$AB4), MIN(OROS_factor*($AC4/Poids),22) / (1+EXP(-(($A107-($AB4+4.8))))) *  IF($A107&gt;($AB4+10), EXP(-k_elim*(($A107-($AB4+10)))), 1),0)))</f>
        <v>0</v>
      </c>
      <c r="H107" s="18">
        <f>IF($AA5="IR",IF(AND($AD5=TRUE,$AA5="IR",$A107&gt;=$AB5), (IR_factor*($AC5/Poids)) *  (EXP(-k_elim*($A107-$AB5)) - EXP(-3*($A107-$AB5)))  / (EXP(-k_elim*1.8)-EXP(-3*1.8)),0),IF($AA5="XR",IF(AND($AD5=TRUE,$AA5="XR",$A107&gt;=$AB5), IF($AE5="Jeun",   (XR_factor_fast*($AC5/Poids)) *    (EXP(-0.5*((($A107-($AB5+2))/0.9)^2)) +     EXP(-0.5*((($A107-($AB5+7))/1.1)^2)))    * MAX(EXP(-k_elim*MAX($A107-($AB5+1),0)),0.5),   (XR_factor_fed*($AC5/Poids)) *    (EXP(-0.5*((($A107-($AB5+2))/0.9)^2)) +     EXP(-0.5*((($A107-($AB5+6))/1.1)^2)))    * MAX(EXP(-k_elim*MAX($A107-($AB5+1),0)),0.58) ),0),IF(AND($AD5=TRUE,OR($AA5="Concerta",$AA5="OROS"),$A107&gt;=$AB5), MIN(OROS_factor*($AC5/Poids),22) / (1+EXP(-(($A107-($AB5+4.8))))) *  IF($A107&gt;($AB5+10), EXP(-k_elim*(($A107-($AB5+10)))), 1),0)))</f>
        <v>0</v>
      </c>
      <c r="I107" s="20">
        <f>IF($AA6="IR",IF(AND($AD6=TRUE,$AA6="IR",$A107&gt;=$AB6), (IR_factor*($AC6/Poids)) *  (EXP(-k_elim*($A107-$AB6)) - EXP(-3*($A107-$AB6)))  / (EXP(-k_elim*1.8)-EXP(-3*1.8)),0),IF($AA6="XR",IF(AND($AD6=TRUE,$AA6="XR",$A107&gt;=$AB6), IF($AE6="Jeun",   (XR_factor_fast*($AC6/Poids)) *    (EXP(-0.5*((($A107-($AB6+2))/0.9)^2)) +     EXP(-0.5*((($A107-($AB6+7))/1.1)^2)))    * MAX(EXP(-k_elim*MAX($A107-($AB6+1),0)),0.5),   (XR_factor_fed*($AC6/Poids)) *    (EXP(-0.5*((($A107-($AB6+2))/0.9)^2)) +     EXP(-0.5*((($A107-($AB6+6))/1.1)^2)))    * MAX(EXP(-k_elim*MAX($A107-($AB6+1),0)),0.58) ),0),IF(AND($AD6=TRUE,OR($AA6="Concerta",$AA6="OROS"),$A107&gt;=$AB6), MIN(OROS_factor*($AC6/Poids),22) / (1+EXP(-(($A107-($AB6+4.8))))) *  IF($A107&gt;($AB6+10), EXP(-k_elim*(($A107-($AB6+10)))), 1),0)))</f>
        <v>0</v>
      </c>
      <c r="J107" s="20">
        <f>IF($AA7="IR",IF(AND($AD7=TRUE,$AA7="IR",$A107&gt;=$AB7), (IR_factor*($AC7/Poids)) *  (EXP(-k_elim*($A107-$AB7)) - EXP(-3*($A107-$AB7)))  / (EXP(-k_elim*1.8)-EXP(-3*1.8)),0),IF($AA7="XR",IF(AND($AD7=TRUE,$AA7="XR",$A107&gt;=$AB7), IF($AE7="Jeun",   (XR_factor_fast*($AC7/Poids)) *    (EXP(-0.5*((($A107-($AB7+2))/0.9)^2)) +     EXP(-0.5*((($A107-($AB7+7))/1.1)^2)))    * MAX(EXP(-k_elim*MAX($A107-($AB7+1),0)),0.5),   (XR_factor_fed*($AC7/Poids)) *    (EXP(-0.5*((($A107-($AB7+2))/0.9)^2)) +     EXP(-0.5*((($A107-($AB7+6))/1.1)^2)))    * MAX(EXP(-k_elim*MAX($A107-($AB7+1),0)),0.58) ),0),IF(AND($AD7=TRUE,OR($AA7="Concerta",$AA7="OROS"),$A107&gt;=$AB7), MIN(OROS_factor*($AC7/Poids),22) / (1+EXP(-(($A107-($AB7+4.8))))) *  IF($A107&gt;($AB7+10), EXP(-k_elim*(($A107-($AB7+10)))), 1),0)))</f>
        <v>0</v>
      </c>
      <c r="K107" s="20">
        <f>IF($AA8="IR",IF(AND($AD8=TRUE,$AA8="IR",$A107&gt;=$AB8), (IR_factor*($AC8/Poids)) *  (EXP(-k_elim*($A107-$AB8)) - EXP(-3*($A107-$AB8)))  / (EXP(-k_elim*1.8)-EXP(-3*1.8)),0),IF($AA8="XR",IF(AND($AD8=TRUE,$AA8="XR",$A107&gt;=$AB8), IF($AE8="Jeun",   (XR_factor_fast*($AC8/Poids)) *    (EXP(-0.5*((($A107-($AB8+2))/0.9)^2)) +     EXP(-0.5*((($A107-($AB8+7))/1.1)^2)))    * MAX(EXP(-k_elim*MAX($A107-($AB8+1),0)),0.5),   (XR_factor_fed*($AC8/Poids)) *    (EXP(-0.5*((($A107-($AB8+2))/0.9)^2)) +     EXP(-0.5*((($A107-($AB8+6))/1.1)^2)))    * MAX(EXP(-k_elim*MAX($A107-($AB8+1),0)),0.58) ),0),IF(AND($AD8=TRUE,OR($AA8="Concerta",$AA8="OROS"),$A107&gt;=$AB8), MIN(OROS_factor*($AC8/Poids),22) / (1+EXP(-(($A107-($AB8+4.8))))) *  IF($A107&gt;($AB8+10), EXP(-k_elim*(($A107-($AB8+10)))), 1),0)))</f>
        <v>0</v>
      </c>
      <c r="L107" s="20">
        <f>IF($AA9="IR",IF(AND($AD9=TRUE,$AA9="IR",$A107&gt;=$AB9), (IR_factor*($AC9/Poids)) *  (EXP(-k_elim*($A107-$AB9)) - EXP(-3*($A107-$AB9)))  / (EXP(-k_elim*1.8)-EXP(-3*1.8)),0),IF($AA9="XR",IF(AND($AD9=TRUE,$AA9="XR",$A107&gt;=$AB9), IF($AE9="Jeun",   (XR_factor_fast*($AC9/Poids)) *    (EXP(-0.5*((($A107-($AB9+2))/0.9)^2)) +     EXP(-0.5*((($A107-($AB9+7))/1.1)^2)))    * MAX(EXP(-k_elim*MAX($A107-($AB9+1),0)),0.5),   (XR_factor_fed*($AC9/Poids)) *    (EXP(-0.5*((($A107-($AB9+2))/0.9)^2)) +     EXP(-0.5*((($A107-($AB9+6))/1.1)^2)))    * MAX(EXP(-k_elim*MAX($A107-($AB9+1),0)),0.58) ),0),IF(AND($AD9=TRUE,OR($AA9="Concerta",$AA9="OROS"),$A107&gt;=$AB9), MIN(OROS_factor*($AC9/Poids),22) / (1+EXP(-(($A107-($AB9+4.8))))) *  IF($A107&gt;($AB9+10), EXP(-k_elim*(($A107-($AB9+10)))), 1),0)))</f>
        <v>0</v>
      </c>
      <c r="M107" s="20">
        <f>IF($AA10="IR",IF(AND($AD10=TRUE,$AA10="IR",$A107&gt;=$AB10), (IR_factor*($AC10/Poids)) *  (EXP(-k_elim*($A107-$AB10)) - EXP(-3*($A107-$AB10)))  / (EXP(-k_elim*1.8)-EXP(-3*1.8)),0),IF($AA10="XR",IF(AND($AD10=TRUE,$AA10="XR",$A107&gt;=$AB10), IF($AE10="Jeun",   (XR_factor_fast*($AC10/Poids)) *    (EXP(-0.5*((($A107-($AB10+2))/0.9)^2)) +     EXP(-0.5*((($A107-($AB10+7))/1.1)^2)))    * MAX(EXP(-k_elim*MAX($A107-($AB10+1),0)),0.5),   (XR_factor_fed*($AC10/Poids)) *    (EXP(-0.5*((($A107-($AB10+2))/0.9)^2)) +     EXP(-0.5*((($A107-($AB10+6))/1.1)^2)))    * MAX(EXP(-k_elim*MAX($A107-($AB10+1),0)),0.58) ),0),IF(AND($AD10=TRUE,OR($AA10="Concerta",$AA10="OROS"),$A107&gt;=$AB10), MIN(OROS_factor*($AC10/Poids),22) / (1+EXP(-(($A107-($AB10+4.8))))) *  IF($A107&gt;($AB10+10), EXP(-k_elim*(($A107-($AB10+10)))), 1),0)))</f>
        <v>0</v>
      </c>
      <c r="N107" s="32">
        <f>IF($AA11="IR",IF(AND($AD11=TRUE,$AA11="IR",$A107&gt;=$AB11), (IR_factor*($AC11/Poids)) *  (EXP(-k_elim*($A107-$AB11)) - EXP(-3*($A107-$AB11)))  / (EXP(-k_elim*1.8)-EXP(-3*1.8)),0),IF($AA11="XR",IF(AND($AD11=TRUE,$AA11="XR",$A107&gt;=$AB11), IF($AE11="Jeun",   (XR_factor_fast*($AC11/Poids)) *    (EXP(-0.5*((($A107-($AB11+2))/0.9)^2)) +     EXP(-0.5*((($A107-($AB11+7))/1.1)^2)))    * MAX(EXP(-k_elim*MAX($A107-($AB11+1),0)),0.5),   (XR_factor_fed*($AC11/Poids)) *    (EXP(-0.5*((($A107-($AB11+2))/0.9)^2)) +     EXP(-0.5*((($A107-($AB11+6))/1.1)^2)))    * MAX(EXP(-k_elim*MAX($A107-($AB11+1),0)),0.58) ),0),IF(AND($AD11=TRUE,OR($AA11="Concerta",$AA11="OROS"),$A107&gt;=$AB11), MIN(OROS_factor*($AC11/Poids),22) / (1+EXP(-(($A107-($AB11+4.8))))) *  IF($A107&gt;($AB11+10), EXP(-k_elim*(($A107-($AB11+10)))), 1),0)))</f>
        <v>0</v>
      </c>
      <c r="O107" s="32">
        <f>IF($AA12="IR",IF(AND($AD12=TRUE,$AA12="IR",$A107&gt;=$AB12), (IR_factor*($AC12/Poids)) *  (EXP(-k_elim*($A107-$AB12)) - EXP(-3*($A107-$AB12)))  / (EXP(-k_elim*1.8)-EXP(-3*1.8)),0),IF($AA12="XR",IF(AND($AD12=TRUE,$AA12="XR",$A107&gt;=$AB12), IF($AE12="Jeun",   (XR_factor_fast*($AC12/Poids)) *    (EXP(-0.5*((($A107-($AB12+2))/0.9)^2)) +     EXP(-0.5*((($A107-($AB12+7))/1.1)^2)))    * MAX(EXP(-k_elim*MAX($A107-($AB12+1),0)),0.5),   (XR_factor_fed*($AC12/Poids)) *    (EXP(-0.5*((($A107-($AB12+2))/0.9)^2)) +     EXP(-0.5*((($A107-($AB12+6))/1.1)^2)))    * MAX(EXP(-k_elim*MAX($A107-($AB12+1),0)),0.58) ),0),IF(AND($AD12=TRUE,OR($AA12="Concerta",$AA12="OROS"),$A107&gt;=$AB12), MIN(OROS_factor*($AC12/Poids),22) / (1+EXP(-(($A107-($AB12+4.8))))) *  IF($A107&gt;($AB12+10), EXP(-k_elim*(($A107-($AB12+10)))), 1),0)))</f>
        <v>0</v>
      </c>
      <c r="P107" s="32">
        <f>IF($AA13="IR",IF(AND($AD13=TRUE,$AA13="IR",$A107&gt;=$AB13), (IR_factor*($AC13/Poids)) *  (EXP(-k_elim*($A107-$AB13)) - EXP(-3*($A107-$AB13)))  / (EXP(-k_elim*1.8)-EXP(-3*1.8)),0),IF($AA13="XR",IF(AND($AD13=TRUE,$AA13="XR",$A107&gt;=$AB13), IF($AE13="Jeun",   (XR_factor_fast*($AC13/Poids)) *    (EXP(-0.5*((($A107-($AB13+2))/0.9)^2)) +     EXP(-0.5*((($A107-($AB13+7))/1.1)^2)))    * MAX(EXP(-k_elim*MAX($A107-($AB13+1),0)),0.5),   (XR_factor_fed*($AC13/Poids)) *    (EXP(-0.5*((($A107-($AB13+2))/0.9)^2)) +     EXP(-0.5*((($A107-($AB13+6))/1.1)^2)))    * MAX(EXP(-k_elim*MAX($A107-($AB13+1),0)),0.58) ),0),IF(AND($AD13=TRUE,OR($AA13="Concerta",$AA13="OROS"),$A107&gt;=$AB13), MIN(OROS_factor*($AC13/Poids),22) / (1+EXP(-(($A107-($AB13+4.8))))) *  IF($A107&gt;($AB13+10), EXP(-k_elim*(($A107-($AB13+10)))), 1),0)))</f>
        <v>0</v>
      </c>
      <c r="AO107">
        <v>5</v>
      </c>
    </row>
    <row r="108" spans="1:41">
      <c r="A108" s="17">
        <v>11.299999999999979</v>
      </c>
      <c r="B108" s="18">
        <f t="shared" si="3"/>
        <v>4.3389402880213108</v>
      </c>
      <c r="C108" s="20">
        <f t="shared" si="4"/>
        <v>0</v>
      </c>
      <c r="D108" s="32">
        <f t="shared" si="5"/>
        <v>0</v>
      </c>
      <c r="E108" s="18">
        <f>IF($AA2="IR",IF(AND($AD2=TRUE,$AA2="IR",$A108&gt;=$AB2), (IR_factor*($AC2/Poids)) *  (EXP(-k_elim*($A108-$AB2)) - EXP(-3*($A108-$AB2)))  / (EXP(-k_elim*1.8)-EXP(-3*1.8)),0),IF($AA2="XR",IF(AND($AD2=TRUE,$AA2="XR",$A108&gt;=$AB2), IF($AE2="Jeun",   (XR_factor_fast*($AC2/Poids)) *    (EXP(-0.5*((($A108-($AB2+2))/0.9)^2)) +     EXP(-0.5*((($A108-($AB2+7))/1.1)^2)))    * MAX(EXP(-k_elim*MAX($A108-($AB2+1),0)),0.5),   (XR_factor_fed*($AC2/Poids)) *    (EXP(-0.5*((($A108-($AB2+2))/0.9)^2)) +     EXP(-0.5*((($A108-($AB2+6))/1.1)^2)))    * MAX(EXP(-k_elim*MAX($A108-($AB2+1),0)),0.58) ),0),IF(AND($AD2=TRUE,OR($AA2="Concerta",$AA2="OROS"),$A108&gt;=$AB2), MIN(OROS_factor*($AC2/Poids),22) / (1+EXP(-(($A108-($AB2+4.8))))) *  IF($A108&gt;($AB2+10), EXP(-k_elim*(($A108-($AB2+10)))), 1),0)))</f>
        <v>4.3389402880213108</v>
      </c>
      <c r="F108" s="18">
        <f>IF($AA3="IR",IF(AND($AD3=TRUE,$AA3="IR",$A108&gt;=$AB3), (IR_factor*($AC3/Poids)) *  (EXP(-k_elim*($A108-$AB3)) - EXP(-3*($A108-$AB3)))  / (EXP(-k_elim*1.8)-EXP(-3*1.8)),0),IF($AA3="XR",IF(AND($AD3=TRUE,$AA3="XR",$A108&gt;=$AB3), IF($AE3="Jeun",   (XR_factor_fast*($AC3/Poids)) *    (EXP(-0.5*((($A108-($AB3+2))/0.9)^2)) +     EXP(-0.5*((($A108-($AB3+7))/1.1)^2)))    * MAX(EXP(-k_elim*MAX($A108-($AB3+1),0)),0.5),   (XR_factor_fed*($AC3/Poids)) *    (EXP(-0.5*((($A108-($AB3+2))/0.9)^2)) +     EXP(-0.5*((($A108-($AB3+6))/1.1)^2)))    * MAX(EXP(-k_elim*MAX($A108-($AB3+1),0)),0.58) ),0),IF(AND($AD3=TRUE,OR($AA3="Concerta",$AA3="OROS"),$A108&gt;=$AB3), MIN(OROS_factor*($AC3/Poids),22) / (1+EXP(-(($A108-($AB3+4.8))))) *  IF($A108&gt;($AB3+10), EXP(-k_elim*(($A108-($AB3+10)))), 1),0)))</f>
        <v>0</v>
      </c>
      <c r="G108" s="18">
        <f>IF($AA4="IR",IF(AND($AD4=TRUE,$AA4="IR",$A108&gt;=$AB4), (IR_factor*($AC4/Poids)) *  (EXP(-k_elim*($A108-$AB4)) - EXP(-3*($A108-$AB4)))  / (EXP(-k_elim*1.8)-EXP(-3*1.8)),0),IF($AA4="XR",IF(AND($AD4=TRUE,$AA4="XR",$A108&gt;=$AB4), IF($AE4="Jeun",   (XR_factor_fast*($AC4/Poids)) *    (EXP(-0.5*((($A108-($AB4+2))/0.9)^2)) +     EXP(-0.5*((($A108-($AB4+7))/1.1)^2)))    * MAX(EXP(-k_elim*MAX($A108-($AB4+1),0)),0.5),   (XR_factor_fed*($AC4/Poids)) *    (EXP(-0.5*((($A108-($AB4+2))/0.9)^2)) +     EXP(-0.5*((($A108-($AB4+6))/1.1)^2)))    * MAX(EXP(-k_elim*MAX($A108-($AB4+1),0)),0.58) ),0),IF(AND($AD4=TRUE,OR($AA4="Concerta",$AA4="OROS"),$A108&gt;=$AB4), MIN(OROS_factor*($AC4/Poids),22) / (1+EXP(-(($A108-($AB4+4.8))))) *  IF($A108&gt;($AB4+10), EXP(-k_elim*(($A108-($AB4+10)))), 1),0)))</f>
        <v>0</v>
      </c>
      <c r="H108" s="18">
        <f>IF($AA5="IR",IF(AND($AD5=TRUE,$AA5="IR",$A108&gt;=$AB5), (IR_factor*($AC5/Poids)) *  (EXP(-k_elim*($A108-$AB5)) - EXP(-3*($A108-$AB5)))  / (EXP(-k_elim*1.8)-EXP(-3*1.8)),0),IF($AA5="XR",IF(AND($AD5=TRUE,$AA5="XR",$A108&gt;=$AB5), IF($AE5="Jeun",   (XR_factor_fast*($AC5/Poids)) *    (EXP(-0.5*((($A108-($AB5+2))/0.9)^2)) +     EXP(-0.5*((($A108-($AB5+7))/1.1)^2)))    * MAX(EXP(-k_elim*MAX($A108-($AB5+1),0)),0.5),   (XR_factor_fed*($AC5/Poids)) *    (EXP(-0.5*((($A108-($AB5+2))/0.9)^2)) +     EXP(-0.5*((($A108-($AB5+6))/1.1)^2)))    * MAX(EXP(-k_elim*MAX($A108-($AB5+1),0)),0.58) ),0),IF(AND($AD5=TRUE,OR($AA5="Concerta",$AA5="OROS"),$A108&gt;=$AB5), MIN(OROS_factor*($AC5/Poids),22) / (1+EXP(-(($A108-($AB5+4.8))))) *  IF($A108&gt;($AB5+10), EXP(-k_elim*(($A108-($AB5+10)))), 1),0)))</f>
        <v>0</v>
      </c>
      <c r="I108" s="20">
        <f>IF($AA6="IR",IF(AND($AD6=TRUE,$AA6="IR",$A108&gt;=$AB6), (IR_factor*($AC6/Poids)) *  (EXP(-k_elim*($A108-$AB6)) - EXP(-3*($A108-$AB6)))  / (EXP(-k_elim*1.8)-EXP(-3*1.8)),0),IF($AA6="XR",IF(AND($AD6=TRUE,$AA6="XR",$A108&gt;=$AB6), IF($AE6="Jeun",   (XR_factor_fast*($AC6/Poids)) *    (EXP(-0.5*((($A108-($AB6+2))/0.9)^2)) +     EXP(-0.5*((($A108-($AB6+7))/1.1)^2)))    * MAX(EXP(-k_elim*MAX($A108-($AB6+1),0)),0.5),   (XR_factor_fed*($AC6/Poids)) *    (EXP(-0.5*((($A108-($AB6+2))/0.9)^2)) +     EXP(-0.5*((($A108-($AB6+6))/1.1)^2)))    * MAX(EXP(-k_elim*MAX($A108-($AB6+1),0)),0.58) ),0),IF(AND($AD6=TRUE,OR($AA6="Concerta",$AA6="OROS"),$A108&gt;=$AB6), MIN(OROS_factor*($AC6/Poids),22) / (1+EXP(-(($A108-($AB6+4.8))))) *  IF($A108&gt;($AB6+10), EXP(-k_elim*(($A108-($AB6+10)))), 1),0)))</f>
        <v>0</v>
      </c>
      <c r="J108" s="20">
        <f>IF($AA7="IR",IF(AND($AD7=TRUE,$AA7="IR",$A108&gt;=$AB7), (IR_factor*($AC7/Poids)) *  (EXP(-k_elim*($A108-$AB7)) - EXP(-3*($A108-$AB7)))  / (EXP(-k_elim*1.8)-EXP(-3*1.8)),0),IF($AA7="XR",IF(AND($AD7=TRUE,$AA7="XR",$A108&gt;=$AB7), IF($AE7="Jeun",   (XR_factor_fast*($AC7/Poids)) *    (EXP(-0.5*((($A108-($AB7+2))/0.9)^2)) +     EXP(-0.5*((($A108-($AB7+7))/1.1)^2)))    * MAX(EXP(-k_elim*MAX($A108-($AB7+1),0)),0.5),   (XR_factor_fed*($AC7/Poids)) *    (EXP(-0.5*((($A108-($AB7+2))/0.9)^2)) +     EXP(-0.5*((($A108-($AB7+6))/1.1)^2)))    * MAX(EXP(-k_elim*MAX($A108-($AB7+1),0)),0.58) ),0),IF(AND($AD7=TRUE,OR($AA7="Concerta",$AA7="OROS"),$A108&gt;=$AB7), MIN(OROS_factor*($AC7/Poids),22) / (1+EXP(-(($A108-($AB7+4.8))))) *  IF($A108&gt;($AB7+10), EXP(-k_elim*(($A108-($AB7+10)))), 1),0)))</f>
        <v>0</v>
      </c>
      <c r="K108" s="20">
        <f>IF($AA8="IR",IF(AND($AD8=TRUE,$AA8="IR",$A108&gt;=$AB8), (IR_factor*($AC8/Poids)) *  (EXP(-k_elim*($A108-$AB8)) - EXP(-3*($A108-$AB8)))  / (EXP(-k_elim*1.8)-EXP(-3*1.8)),0),IF($AA8="XR",IF(AND($AD8=TRUE,$AA8="XR",$A108&gt;=$AB8), IF($AE8="Jeun",   (XR_factor_fast*($AC8/Poids)) *    (EXP(-0.5*((($A108-($AB8+2))/0.9)^2)) +     EXP(-0.5*((($A108-($AB8+7))/1.1)^2)))    * MAX(EXP(-k_elim*MAX($A108-($AB8+1),0)),0.5),   (XR_factor_fed*($AC8/Poids)) *    (EXP(-0.5*((($A108-($AB8+2))/0.9)^2)) +     EXP(-0.5*((($A108-($AB8+6))/1.1)^2)))    * MAX(EXP(-k_elim*MAX($A108-($AB8+1),0)),0.58) ),0),IF(AND($AD8=TRUE,OR($AA8="Concerta",$AA8="OROS"),$A108&gt;=$AB8), MIN(OROS_factor*($AC8/Poids),22) / (1+EXP(-(($A108-($AB8+4.8))))) *  IF($A108&gt;($AB8+10), EXP(-k_elim*(($A108-($AB8+10)))), 1),0)))</f>
        <v>0</v>
      </c>
      <c r="L108" s="20">
        <f>IF($AA9="IR",IF(AND($AD9=TRUE,$AA9="IR",$A108&gt;=$AB9), (IR_factor*($AC9/Poids)) *  (EXP(-k_elim*($A108-$AB9)) - EXP(-3*($A108-$AB9)))  / (EXP(-k_elim*1.8)-EXP(-3*1.8)),0),IF($AA9="XR",IF(AND($AD9=TRUE,$AA9="XR",$A108&gt;=$AB9), IF($AE9="Jeun",   (XR_factor_fast*($AC9/Poids)) *    (EXP(-0.5*((($A108-($AB9+2))/0.9)^2)) +     EXP(-0.5*((($A108-($AB9+7))/1.1)^2)))    * MAX(EXP(-k_elim*MAX($A108-($AB9+1),0)),0.5),   (XR_factor_fed*($AC9/Poids)) *    (EXP(-0.5*((($A108-($AB9+2))/0.9)^2)) +     EXP(-0.5*((($A108-($AB9+6))/1.1)^2)))    * MAX(EXP(-k_elim*MAX($A108-($AB9+1),0)),0.58) ),0),IF(AND($AD9=TRUE,OR($AA9="Concerta",$AA9="OROS"),$A108&gt;=$AB9), MIN(OROS_factor*($AC9/Poids),22) / (1+EXP(-(($A108-($AB9+4.8))))) *  IF($A108&gt;($AB9+10), EXP(-k_elim*(($A108-($AB9+10)))), 1),0)))</f>
        <v>0</v>
      </c>
      <c r="M108" s="20">
        <f>IF($AA10="IR",IF(AND($AD10=TRUE,$AA10="IR",$A108&gt;=$AB10), (IR_factor*($AC10/Poids)) *  (EXP(-k_elim*($A108-$AB10)) - EXP(-3*($A108-$AB10)))  / (EXP(-k_elim*1.8)-EXP(-3*1.8)),0),IF($AA10="XR",IF(AND($AD10=TRUE,$AA10="XR",$A108&gt;=$AB10), IF($AE10="Jeun",   (XR_factor_fast*($AC10/Poids)) *    (EXP(-0.5*((($A108-($AB10+2))/0.9)^2)) +     EXP(-0.5*((($A108-($AB10+7))/1.1)^2)))    * MAX(EXP(-k_elim*MAX($A108-($AB10+1),0)),0.5),   (XR_factor_fed*($AC10/Poids)) *    (EXP(-0.5*((($A108-($AB10+2))/0.9)^2)) +     EXP(-0.5*((($A108-($AB10+6))/1.1)^2)))    * MAX(EXP(-k_elim*MAX($A108-($AB10+1),0)),0.58) ),0),IF(AND($AD10=TRUE,OR($AA10="Concerta",$AA10="OROS"),$A108&gt;=$AB10), MIN(OROS_factor*($AC10/Poids),22) / (1+EXP(-(($A108-($AB10+4.8))))) *  IF($A108&gt;($AB10+10), EXP(-k_elim*(($A108-($AB10+10)))), 1),0)))</f>
        <v>0</v>
      </c>
      <c r="N108" s="32">
        <f>IF($AA11="IR",IF(AND($AD11=TRUE,$AA11="IR",$A108&gt;=$AB11), (IR_factor*($AC11/Poids)) *  (EXP(-k_elim*($A108-$AB11)) - EXP(-3*($A108-$AB11)))  / (EXP(-k_elim*1.8)-EXP(-3*1.8)),0),IF($AA11="XR",IF(AND($AD11=TRUE,$AA11="XR",$A108&gt;=$AB11), IF($AE11="Jeun",   (XR_factor_fast*($AC11/Poids)) *    (EXP(-0.5*((($A108-($AB11+2))/0.9)^2)) +     EXP(-0.5*((($A108-($AB11+7))/1.1)^2)))    * MAX(EXP(-k_elim*MAX($A108-($AB11+1),0)),0.5),   (XR_factor_fed*($AC11/Poids)) *    (EXP(-0.5*((($A108-($AB11+2))/0.9)^2)) +     EXP(-0.5*((($A108-($AB11+6))/1.1)^2)))    * MAX(EXP(-k_elim*MAX($A108-($AB11+1),0)),0.58) ),0),IF(AND($AD11=TRUE,OR($AA11="Concerta",$AA11="OROS"),$A108&gt;=$AB11), MIN(OROS_factor*($AC11/Poids),22) / (1+EXP(-(($A108-($AB11+4.8))))) *  IF($A108&gt;($AB11+10), EXP(-k_elim*(($A108-($AB11+10)))), 1),0)))</f>
        <v>0</v>
      </c>
      <c r="O108" s="32">
        <f>IF($AA12="IR",IF(AND($AD12=TRUE,$AA12="IR",$A108&gt;=$AB12), (IR_factor*($AC12/Poids)) *  (EXP(-k_elim*($A108-$AB12)) - EXP(-3*($A108-$AB12)))  / (EXP(-k_elim*1.8)-EXP(-3*1.8)),0),IF($AA12="XR",IF(AND($AD12=TRUE,$AA12="XR",$A108&gt;=$AB12), IF($AE12="Jeun",   (XR_factor_fast*($AC12/Poids)) *    (EXP(-0.5*((($A108-($AB12+2))/0.9)^2)) +     EXP(-0.5*((($A108-($AB12+7))/1.1)^2)))    * MAX(EXP(-k_elim*MAX($A108-($AB12+1),0)),0.5),   (XR_factor_fed*($AC12/Poids)) *    (EXP(-0.5*((($A108-($AB12+2))/0.9)^2)) +     EXP(-0.5*((($A108-($AB12+6))/1.1)^2)))    * MAX(EXP(-k_elim*MAX($A108-($AB12+1),0)),0.58) ),0),IF(AND($AD12=TRUE,OR($AA12="Concerta",$AA12="OROS"),$A108&gt;=$AB12), MIN(OROS_factor*($AC12/Poids),22) / (1+EXP(-(($A108-($AB12+4.8))))) *  IF($A108&gt;($AB12+10), EXP(-k_elim*(($A108-($AB12+10)))), 1),0)))</f>
        <v>0</v>
      </c>
      <c r="P108" s="32">
        <f>IF($AA13="IR",IF(AND($AD13=TRUE,$AA13="IR",$A108&gt;=$AB13), (IR_factor*($AC13/Poids)) *  (EXP(-k_elim*($A108-$AB13)) - EXP(-3*($A108-$AB13)))  / (EXP(-k_elim*1.8)-EXP(-3*1.8)),0),IF($AA13="XR",IF(AND($AD13=TRUE,$AA13="XR",$A108&gt;=$AB13), IF($AE13="Jeun",   (XR_factor_fast*($AC13/Poids)) *    (EXP(-0.5*((($A108-($AB13+2))/0.9)^2)) +     EXP(-0.5*((($A108-($AB13+7))/1.1)^2)))    * MAX(EXP(-k_elim*MAX($A108-($AB13+1),0)),0.5),   (XR_factor_fed*($AC13/Poids)) *    (EXP(-0.5*((($A108-($AB13+2))/0.9)^2)) +     EXP(-0.5*((($A108-($AB13+6))/1.1)^2)))    * MAX(EXP(-k_elim*MAX($A108-($AB13+1),0)),0.58) ),0),IF(AND($AD13=TRUE,OR($AA13="Concerta",$AA13="OROS"),$A108&gt;=$AB13), MIN(OROS_factor*($AC13/Poids),22) / (1+EXP(-(($A108-($AB13+4.8))))) *  IF($A108&gt;($AB13+10), EXP(-k_elim*(($A108-($AB13+10)))), 1),0)))</f>
        <v>0</v>
      </c>
      <c r="AO108">
        <v>5</v>
      </c>
    </row>
    <row r="109" spans="1:41">
      <c r="A109" s="17">
        <v>11.34999999999998</v>
      </c>
      <c r="B109" s="18">
        <f t="shared" si="3"/>
        <v>4.2855694970556826</v>
      </c>
      <c r="C109" s="20">
        <f t="shared" si="4"/>
        <v>0</v>
      </c>
      <c r="D109" s="32">
        <f t="shared" si="5"/>
        <v>0</v>
      </c>
      <c r="E109" s="18">
        <f>IF($AA2="IR",IF(AND($AD2=TRUE,$AA2="IR",$A109&gt;=$AB2), (IR_factor*($AC2/Poids)) *  (EXP(-k_elim*($A109-$AB2)) - EXP(-3*($A109-$AB2)))  / (EXP(-k_elim*1.8)-EXP(-3*1.8)),0),IF($AA2="XR",IF(AND($AD2=TRUE,$AA2="XR",$A109&gt;=$AB2), IF($AE2="Jeun",   (XR_factor_fast*($AC2/Poids)) *    (EXP(-0.5*((($A109-($AB2+2))/0.9)^2)) +     EXP(-0.5*((($A109-($AB2+7))/1.1)^2)))    * MAX(EXP(-k_elim*MAX($A109-($AB2+1),0)),0.5),   (XR_factor_fed*($AC2/Poids)) *    (EXP(-0.5*((($A109-($AB2+2))/0.9)^2)) +     EXP(-0.5*((($A109-($AB2+6))/1.1)^2)))    * MAX(EXP(-k_elim*MAX($A109-($AB2+1),0)),0.58) ),0),IF(AND($AD2=TRUE,OR($AA2="Concerta",$AA2="OROS"),$A109&gt;=$AB2), MIN(OROS_factor*($AC2/Poids),22) / (1+EXP(-(($A109-($AB2+4.8))))) *  IF($A109&gt;($AB2+10), EXP(-k_elim*(($A109-($AB2+10)))), 1),0)))</f>
        <v>4.2855694970556826</v>
      </c>
      <c r="F109" s="18">
        <f>IF($AA3="IR",IF(AND($AD3=TRUE,$AA3="IR",$A109&gt;=$AB3), (IR_factor*($AC3/Poids)) *  (EXP(-k_elim*($A109-$AB3)) - EXP(-3*($A109-$AB3)))  / (EXP(-k_elim*1.8)-EXP(-3*1.8)),0),IF($AA3="XR",IF(AND($AD3=TRUE,$AA3="XR",$A109&gt;=$AB3), IF($AE3="Jeun",   (XR_factor_fast*($AC3/Poids)) *    (EXP(-0.5*((($A109-($AB3+2))/0.9)^2)) +     EXP(-0.5*((($A109-($AB3+7))/1.1)^2)))    * MAX(EXP(-k_elim*MAX($A109-($AB3+1),0)),0.5),   (XR_factor_fed*($AC3/Poids)) *    (EXP(-0.5*((($A109-($AB3+2))/0.9)^2)) +     EXP(-0.5*((($A109-($AB3+6))/1.1)^2)))    * MAX(EXP(-k_elim*MAX($A109-($AB3+1),0)),0.58) ),0),IF(AND($AD3=TRUE,OR($AA3="Concerta",$AA3="OROS"),$A109&gt;=$AB3), MIN(OROS_factor*($AC3/Poids),22) / (1+EXP(-(($A109-($AB3+4.8))))) *  IF($A109&gt;($AB3+10), EXP(-k_elim*(($A109-($AB3+10)))), 1),0)))</f>
        <v>0</v>
      </c>
      <c r="G109" s="18">
        <f>IF($AA4="IR",IF(AND($AD4=TRUE,$AA4="IR",$A109&gt;=$AB4), (IR_factor*($AC4/Poids)) *  (EXP(-k_elim*($A109-$AB4)) - EXP(-3*($A109-$AB4)))  / (EXP(-k_elim*1.8)-EXP(-3*1.8)),0),IF($AA4="XR",IF(AND($AD4=TRUE,$AA4="XR",$A109&gt;=$AB4), IF($AE4="Jeun",   (XR_factor_fast*($AC4/Poids)) *    (EXP(-0.5*((($A109-($AB4+2))/0.9)^2)) +     EXP(-0.5*((($A109-($AB4+7))/1.1)^2)))    * MAX(EXP(-k_elim*MAX($A109-($AB4+1),0)),0.5),   (XR_factor_fed*($AC4/Poids)) *    (EXP(-0.5*((($A109-($AB4+2))/0.9)^2)) +     EXP(-0.5*((($A109-($AB4+6))/1.1)^2)))    * MAX(EXP(-k_elim*MAX($A109-($AB4+1),0)),0.58) ),0),IF(AND($AD4=TRUE,OR($AA4="Concerta",$AA4="OROS"),$A109&gt;=$AB4), MIN(OROS_factor*($AC4/Poids),22) / (1+EXP(-(($A109-($AB4+4.8))))) *  IF($A109&gt;($AB4+10), EXP(-k_elim*(($A109-($AB4+10)))), 1),0)))</f>
        <v>0</v>
      </c>
      <c r="H109" s="18">
        <f>IF($AA5="IR",IF(AND($AD5=TRUE,$AA5="IR",$A109&gt;=$AB5), (IR_factor*($AC5/Poids)) *  (EXP(-k_elim*($A109-$AB5)) - EXP(-3*($A109-$AB5)))  / (EXP(-k_elim*1.8)-EXP(-3*1.8)),0),IF($AA5="XR",IF(AND($AD5=TRUE,$AA5="XR",$A109&gt;=$AB5), IF($AE5="Jeun",   (XR_factor_fast*($AC5/Poids)) *    (EXP(-0.5*((($A109-($AB5+2))/0.9)^2)) +     EXP(-0.5*((($A109-($AB5+7))/1.1)^2)))    * MAX(EXP(-k_elim*MAX($A109-($AB5+1),0)),0.5),   (XR_factor_fed*($AC5/Poids)) *    (EXP(-0.5*((($A109-($AB5+2))/0.9)^2)) +     EXP(-0.5*((($A109-($AB5+6))/1.1)^2)))    * MAX(EXP(-k_elim*MAX($A109-($AB5+1),0)),0.58) ),0),IF(AND($AD5=TRUE,OR($AA5="Concerta",$AA5="OROS"),$A109&gt;=$AB5), MIN(OROS_factor*($AC5/Poids),22) / (1+EXP(-(($A109-($AB5+4.8))))) *  IF($A109&gt;($AB5+10), EXP(-k_elim*(($A109-($AB5+10)))), 1),0)))</f>
        <v>0</v>
      </c>
      <c r="I109" s="20">
        <f>IF($AA6="IR",IF(AND($AD6=TRUE,$AA6="IR",$A109&gt;=$AB6), (IR_factor*($AC6/Poids)) *  (EXP(-k_elim*($A109-$AB6)) - EXP(-3*($A109-$AB6)))  / (EXP(-k_elim*1.8)-EXP(-3*1.8)),0),IF($AA6="XR",IF(AND($AD6=TRUE,$AA6="XR",$A109&gt;=$AB6), IF($AE6="Jeun",   (XR_factor_fast*($AC6/Poids)) *    (EXP(-0.5*((($A109-($AB6+2))/0.9)^2)) +     EXP(-0.5*((($A109-($AB6+7))/1.1)^2)))    * MAX(EXP(-k_elim*MAX($A109-($AB6+1),0)),0.5),   (XR_factor_fed*($AC6/Poids)) *    (EXP(-0.5*((($A109-($AB6+2))/0.9)^2)) +     EXP(-0.5*((($A109-($AB6+6))/1.1)^2)))    * MAX(EXP(-k_elim*MAX($A109-($AB6+1),0)),0.58) ),0),IF(AND($AD6=TRUE,OR($AA6="Concerta",$AA6="OROS"),$A109&gt;=$AB6), MIN(OROS_factor*($AC6/Poids),22) / (1+EXP(-(($A109-($AB6+4.8))))) *  IF($A109&gt;($AB6+10), EXP(-k_elim*(($A109-($AB6+10)))), 1),0)))</f>
        <v>0</v>
      </c>
      <c r="J109" s="20">
        <f>IF($AA7="IR",IF(AND($AD7=TRUE,$AA7="IR",$A109&gt;=$AB7), (IR_factor*($AC7/Poids)) *  (EXP(-k_elim*($A109-$AB7)) - EXP(-3*($A109-$AB7)))  / (EXP(-k_elim*1.8)-EXP(-3*1.8)),0),IF($AA7="XR",IF(AND($AD7=TRUE,$AA7="XR",$A109&gt;=$AB7), IF($AE7="Jeun",   (XR_factor_fast*($AC7/Poids)) *    (EXP(-0.5*((($A109-($AB7+2))/0.9)^2)) +     EXP(-0.5*((($A109-($AB7+7))/1.1)^2)))    * MAX(EXP(-k_elim*MAX($A109-($AB7+1),0)),0.5),   (XR_factor_fed*($AC7/Poids)) *    (EXP(-0.5*((($A109-($AB7+2))/0.9)^2)) +     EXP(-0.5*((($A109-($AB7+6))/1.1)^2)))    * MAX(EXP(-k_elim*MAX($A109-($AB7+1),0)),0.58) ),0),IF(AND($AD7=TRUE,OR($AA7="Concerta",$AA7="OROS"),$A109&gt;=$AB7), MIN(OROS_factor*($AC7/Poids),22) / (1+EXP(-(($A109-($AB7+4.8))))) *  IF($A109&gt;($AB7+10), EXP(-k_elim*(($A109-($AB7+10)))), 1),0)))</f>
        <v>0</v>
      </c>
      <c r="K109" s="20">
        <f>IF($AA8="IR",IF(AND($AD8=TRUE,$AA8="IR",$A109&gt;=$AB8), (IR_factor*($AC8/Poids)) *  (EXP(-k_elim*($A109-$AB8)) - EXP(-3*($A109-$AB8)))  / (EXP(-k_elim*1.8)-EXP(-3*1.8)),0),IF($AA8="XR",IF(AND($AD8=TRUE,$AA8="XR",$A109&gt;=$AB8), IF($AE8="Jeun",   (XR_factor_fast*($AC8/Poids)) *    (EXP(-0.5*((($A109-($AB8+2))/0.9)^2)) +     EXP(-0.5*((($A109-($AB8+7))/1.1)^2)))    * MAX(EXP(-k_elim*MAX($A109-($AB8+1),0)),0.5),   (XR_factor_fed*($AC8/Poids)) *    (EXP(-0.5*((($A109-($AB8+2))/0.9)^2)) +     EXP(-0.5*((($A109-($AB8+6))/1.1)^2)))    * MAX(EXP(-k_elim*MAX($A109-($AB8+1),0)),0.58) ),0),IF(AND($AD8=TRUE,OR($AA8="Concerta",$AA8="OROS"),$A109&gt;=$AB8), MIN(OROS_factor*($AC8/Poids),22) / (1+EXP(-(($A109-($AB8+4.8))))) *  IF($A109&gt;($AB8+10), EXP(-k_elim*(($A109-($AB8+10)))), 1),0)))</f>
        <v>0</v>
      </c>
      <c r="L109" s="20">
        <f>IF($AA9="IR",IF(AND($AD9=TRUE,$AA9="IR",$A109&gt;=$AB9), (IR_factor*($AC9/Poids)) *  (EXP(-k_elim*($A109-$AB9)) - EXP(-3*($A109-$AB9)))  / (EXP(-k_elim*1.8)-EXP(-3*1.8)),0),IF($AA9="XR",IF(AND($AD9=TRUE,$AA9="XR",$A109&gt;=$AB9), IF($AE9="Jeun",   (XR_factor_fast*($AC9/Poids)) *    (EXP(-0.5*((($A109-($AB9+2))/0.9)^2)) +     EXP(-0.5*((($A109-($AB9+7))/1.1)^2)))    * MAX(EXP(-k_elim*MAX($A109-($AB9+1),0)),0.5),   (XR_factor_fed*($AC9/Poids)) *    (EXP(-0.5*((($A109-($AB9+2))/0.9)^2)) +     EXP(-0.5*((($A109-($AB9+6))/1.1)^2)))    * MAX(EXP(-k_elim*MAX($A109-($AB9+1),0)),0.58) ),0),IF(AND($AD9=TRUE,OR($AA9="Concerta",$AA9="OROS"),$A109&gt;=$AB9), MIN(OROS_factor*($AC9/Poids),22) / (1+EXP(-(($A109-($AB9+4.8))))) *  IF($A109&gt;($AB9+10), EXP(-k_elim*(($A109-($AB9+10)))), 1),0)))</f>
        <v>0</v>
      </c>
      <c r="M109" s="20">
        <f>IF($AA10="IR",IF(AND($AD10=TRUE,$AA10="IR",$A109&gt;=$AB10), (IR_factor*($AC10/Poids)) *  (EXP(-k_elim*($A109-$AB10)) - EXP(-3*($A109-$AB10)))  / (EXP(-k_elim*1.8)-EXP(-3*1.8)),0),IF($AA10="XR",IF(AND($AD10=TRUE,$AA10="XR",$A109&gt;=$AB10), IF($AE10="Jeun",   (XR_factor_fast*($AC10/Poids)) *    (EXP(-0.5*((($A109-($AB10+2))/0.9)^2)) +     EXP(-0.5*((($A109-($AB10+7))/1.1)^2)))    * MAX(EXP(-k_elim*MAX($A109-($AB10+1),0)),0.5),   (XR_factor_fed*($AC10/Poids)) *    (EXP(-0.5*((($A109-($AB10+2))/0.9)^2)) +     EXP(-0.5*((($A109-($AB10+6))/1.1)^2)))    * MAX(EXP(-k_elim*MAX($A109-($AB10+1),0)),0.58) ),0),IF(AND($AD10=TRUE,OR($AA10="Concerta",$AA10="OROS"),$A109&gt;=$AB10), MIN(OROS_factor*($AC10/Poids),22) / (1+EXP(-(($A109-($AB10+4.8))))) *  IF($A109&gt;($AB10+10), EXP(-k_elim*(($A109-($AB10+10)))), 1),0)))</f>
        <v>0</v>
      </c>
      <c r="N109" s="32">
        <f>IF($AA11="IR",IF(AND($AD11=TRUE,$AA11="IR",$A109&gt;=$AB11), (IR_factor*($AC11/Poids)) *  (EXP(-k_elim*($A109-$AB11)) - EXP(-3*($A109-$AB11)))  / (EXP(-k_elim*1.8)-EXP(-3*1.8)),0),IF($AA11="XR",IF(AND($AD11=TRUE,$AA11="XR",$A109&gt;=$AB11), IF($AE11="Jeun",   (XR_factor_fast*($AC11/Poids)) *    (EXP(-0.5*((($A109-($AB11+2))/0.9)^2)) +     EXP(-0.5*((($A109-($AB11+7))/1.1)^2)))    * MAX(EXP(-k_elim*MAX($A109-($AB11+1),0)),0.5),   (XR_factor_fed*($AC11/Poids)) *    (EXP(-0.5*((($A109-($AB11+2))/0.9)^2)) +     EXP(-0.5*((($A109-($AB11+6))/1.1)^2)))    * MAX(EXP(-k_elim*MAX($A109-($AB11+1),0)),0.58) ),0),IF(AND($AD11=TRUE,OR($AA11="Concerta",$AA11="OROS"),$A109&gt;=$AB11), MIN(OROS_factor*($AC11/Poids),22) / (1+EXP(-(($A109-($AB11+4.8))))) *  IF($A109&gt;($AB11+10), EXP(-k_elim*(($A109-($AB11+10)))), 1),0)))</f>
        <v>0</v>
      </c>
      <c r="O109" s="32">
        <f>IF($AA12="IR",IF(AND($AD12=TRUE,$AA12="IR",$A109&gt;=$AB12), (IR_factor*($AC12/Poids)) *  (EXP(-k_elim*($A109-$AB12)) - EXP(-3*($A109-$AB12)))  / (EXP(-k_elim*1.8)-EXP(-3*1.8)),0),IF($AA12="XR",IF(AND($AD12=TRUE,$AA12="XR",$A109&gt;=$AB12), IF($AE12="Jeun",   (XR_factor_fast*($AC12/Poids)) *    (EXP(-0.5*((($A109-($AB12+2))/0.9)^2)) +     EXP(-0.5*((($A109-($AB12+7))/1.1)^2)))    * MAX(EXP(-k_elim*MAX($A109-($AB12+1),0)),0.5),   (XR_factor_fed*($AC12/Poids)) *    (EXP(-0.5*((($A109-($AB12+2))/0.9)^2)) +     EXP(-0.5*((($A109-($AB12+6))/1.1)^2)))    * MAX(EXP(-k_elim*MAX($A109-($AB12+1),0)),0.58) ),0),IF(AND($AD12=TRUE,OR($AA12="Concerta",$AA12="OROS"),$A109&gt;=$AB12), MIN(OROS_factor*($AC12/Poids),22) / (1+EXP(-(($A109-($AB12+4.8))))) *  IF($A109&gt;($AB12+10), EXP(-k_elim*(($A109-($AB12+10)))), 1),0)))</f>
        <v>0</v>
      </c>
      <c r="P109" s="32">
        <f>IF($AA13="IR",IF(AND($AD13=TRUE,$AA13="IR",$A109&gt;=$AB13), (IR_factor*($AC13/Poids)) *  (EXP(-k_elim*($A109-$AB13)) - EXP(-3*($A109-$AB13)))  / (EXP(-k_elim*1.8)-EXP(-3*1.8)),0),IF($AA13="XR",IF(AND($AD13=TRUE,$AA13="XR",$A109&gt;=$AB13), IF($AE13="Jeun",   (XR_factor_fast*($AC13/Poids)) *    (EXP(-0.5*((($A109-($AB13+2))/0.9)^2)) +     EXP(-0.5*((($A109-($AB13+7))/1.1)^2)))    * MAX(EXP(-k_elim*MAX($A109-($AB13+1),0)),0.5),   (XR_factor_fed*($AC13/Poids)) *    (EXP(-0.5*((($A109-($AB13+2))/0.9)^2)) +     EXP(-0.5*((($A109-($AB13+6))/1.1)^2)))    * MAX(EXP(-k_elim*MAX($A109-($AB13+1),0)),0.58) ),0),IF(AND($AD13=TRUE,OR($AA13="Concerta",$AA13="OROS"),$A109&gt;=$AB13), MIN(OROS_factor*($AC13/Poids),22) / (1+EXP(-(($A109-($AB13+4.8))))) *  IF($A109&gt;($AB13+10), EXP(-k_elim*(($A109-($AB13+10)))), 1),0)))</f>
        <v>0</v>
      </c>
      <c r="AO109">
        <v>5</v>
      </c>
    </row>
    <row r="110" spans="1:41">
      <c r="A110" s="17">
        <v>11.399999999999981</v>
      </c>
      <c r="B110" s="18">
        <f t="shared" si="3"/>
        <v>4.2328546824790223</v>
      </c>
      <c r="C110" s="20">
        <f t="shared" si="4"/>
        <v>0</v>
      </c>
      <c r="D110" s="32">
        <f t="shared" si="5"/>
        <v>0</v>
      </c>
      <c r="E110" s="18">
        <f>IF($AA2="IR",IF(AND($AD2=TRUE,$AA2="IR",$A110&gt;=$AB2), (IR_factor*($AC2/Poids)) *  (EXP(-k_elim*($A110-$AB2)) - EXP(-3*($A110-$AB2)))  / (EXP(-k_elim*1.8)-EXP(-3*1.8)),0),IF($AA2="XR",IF(AND($AD2=TRUE,$AA2="XR",$A110&gt;=$AB2), IF($AE2="Jeun",   (XR_factor_fast*($AC2/Poids)) *    (EXP(-0.5*((($A110-($AB2+2))/0.9)^2)) +     EXP(-0.5*((($A110-($AB2+7))/1.1)^2)))    * MAX(EXP(-k_elim*MAX($A110-($AB2+1),0)),0.5),   (XR_factor_fed*($AC2/Poids)) *    (EXP(-0.5*((($A110-($AB2+2))/0.9)^2)) +     EXP(-0.5*((($A110-($AB2+6))/1.1)^2)))    * MAX(EXP(-k_elim*MAX($A110-($AB2+1),0)),0.58) ),0),IF(AND($AD2=TRUE,OR($AA2="Concerta",$AA2="OROS"),$A110&gt;=$AB2), MIN(OROS_factor*($AC2/Poids),22) / (1+EXP(-(($A110-($AB2+4.8))))) *  IF($A110&gt;($AB2+10), EXP(-k_elim*(($A110-($AB2+10)))), 1),0)))</f>
        <v>4.2328546824790223</v>
      </c>
      <c r="F110" s="18">
        <f>IF($AA3="IR",IF(AND($AD3=TRUE,$AA3="IR",$A110&gt;=$AB3), (IR_factor*($AC3/Poids)) *  (EXP(-k_elim*($A110-$AB3)) - EXP(-3*($A110-$AB3)))  / (EXP(-k_elim*1.8)-EXP(-3*1.8)),0),IF($AA3="XR",IF(AND($AD3=TRUE,$AA3="XR",$A110&gt;=$AB3), IF($AE3="Jeun",   (XR_factor_fast*($AC3/Poids)) *    (EXP(-0.5*((($A110-($AB3+2))/0.9)^2)) +     EXP(-0.5*((($A110-($AB3+7))/1.1)^2)))    * MAX(EXP(-k_elim*MAX($A110-($AB3+1),0)),0.5),   (XR_factor_fed*($AC3/Poids)) *    (EXP(-0.5*((($A110-($AB3+2))/0.9)^2)) +     EXP(-0.5*((($A110-($AB3+6))/1.1)^2)))    * MAX(EXP(-k_elim*MAX($A110-($AB3+1),0)),0.58) ),0),IF(AND($AD3=TRUE,OR($AA3="Concerta",$AA3="OROS"),$A110&gt;=$AB3), MIN(OROS_factor*($AC3/Poids),22) / (1+EXP(-(($A110-($AB3+4.8))))) *  IF($A110&gt;($AB3+10), EXP(-k_elim*(($A110-($AB3+10)))), 1),0)))</f>
        <v>0</v>
      </c>
      <c r="G110" s="18">
        <f>IF($AA4="IR",IF(AND($AD4=TRUE,$AA4="IR",$A110&gt;=$AB4), (IR_factor*($AC4/Poids)) *  (EXP(-k_elim*($A110-$AB4)) - EXP(-3*($A110-$AB4)))  / (EXP(-k_elim*1.8)-EXP(-3*1.8)),0),IF($AA4="XR",IF(AND($AD4=TRUE,$AA4="XR",$A110&gt;=$AB4), IF($AE4="Jeun",   (XR_factor_fast*($AC4/Poids)) *    (EXP(-0.5*((($A110-($AB4+2))/0.9)^2)) +     EXP(-0.5*((($A110-($AB4+7))/1.1)^2)))    * MAX(EXP(-k_elim*MAX($A110-($AB4+1),0)),0.5),   (XR_factor_fed*($AC4/Poids)) *    (EXP(-0.5*((($A110-($AB4+2))/0.9)^2)) +     EXP(-0.5*((($A110-($AB4+6))/1.1)^2)))    * MAX(EXP(-k_elim*MAX($A110-($AB4+1),0)),0.58) ),0),IF(AND($AD4=TRUE,OR($AA4="Concerta",$AA4="OROS"),$A110&gt;=$AB4), MIN(OROS_factor*($AC4/Poids),22) / (1+EXP(-(($A110-($AB4+4.8))))) *  IF($A110&gt;($AB4+10), EXP(-k_elim*(($A110-($AB4+10)))), 1),0)))</f>
        <v>0</v>
      </c>
      <c r="H110" s="18">
        <f>IF($AA5="IR",IF(AND($AD5=TRUE,$AA5="IR",$A110&gt;=$AB5), (IR_factor*($AC5/Poids)) *  (EXP(-k_elim*($A110-$AB5)) - EXP(-3*($A110-$AB5)))  / (EXP(-k_elim*1.8)-EXP(-3*1.8)),0),IF($AA5="XR",IF(AND($AD5=TRUE,$AA5="XR",$A110&gt;=$AB5), IF($AE5="Jeun",   (XR_factor_fast*($AC5/Poids)) *    (EXP(-0.5*((($A110-($AB5+2))/0.9)^2)) +     EXP(-0.5*((($A110-($AB5+7))/1.1)^2)))    * MAX(EXP(-k_elim*MAX($A110-($AB5+1),0)),0.5),   (XR_factor_fed*($AC5/Poids)) *    (EXP(-0.5*((($A110-($AB5+2))/0.9)^2)) +     EXP(-0.5*((($A110-($AB5+6))/1.1)^2)))    * MAX(EXP(-k_elim*MAX($A110-($AB5+1),0)),0.58) ),0),IF(AND($AD5=TRUE,OR($AA5="Concerta",$AA5="OROS"),$A110&gt;=$AB5), MIN(OROS_factor*($AC5/Poids),22) / (1+EXP(-(($A110-($AB5+4.8))))) *  IF($A110&gt;($AB5+10), EXP(-k_elim*(($A110-($AB5+10)))), 1),0)))</f>
        <v>0</v>
      </c>
      <c r="I110" s="20">
        <f>IF($AA6="IR",IF(AND($AD6=TRUE,$AA6="IR",$A110&gt;=$AB6), (IR_factor*($AC6/Poids)) *  (EXP(-k_elim*($A110-$AB6)) - EXP(-3*($A110-$AB6)))  / (EXP(-k_elim*1.8)-EXP(-3*1.8)),0),IF($AA6="XR",IF(AND($AD6=TRUE,$AA6="XR",$A110&gt;=$AB6), IF($AE6="Jeun",   (XR_factor_fast*($AC6/Poids)) *    (EXP(-0.5*((($A110-($AB6+2))/0.9)^2)) +     EXP(-0.5*((($A110-($AB6+7))/1.1)^2)))    * MAX(EXP(-k_elim*MAX($A110-($AB6+1),0)),0.5),   (XR_factor_fed*($AC6/Poids)) *    (EXP(-0.5*((($A110-($AB6+2))/0.9)^2)) +     EXP(-0.5*((($A110-($AB6+6))/1.1)^2)))    * MAX(EXP(-k_elim*MAX($A110-($AB6+1),0)),0.58) ),0),IF(AND($AD6=TRUE,OR($AA6="Concerta",$AA6="OROS"),$A110&gt;=$AB6), MIN(OROS_factor*($AC6/Poids),22) / (1+EXP(-(($A110-($AB6+4.8))))) *  IF($A110&gt;($AB6+10), EXP(-k_elim*(($A110-($AB6+10)))), 1),0)))</f>
        <v>0</v>
      </c>
      <c r="J110" s="20">
        <f>IF($AA7="IR",IF(AND($AD7=TRUE,$AA7="IR",$A110&gt;=$AB7), (IR_factor*($AC7/Poids)) *  (EXP(-k_elim*($A110-$AB7)) - EXP(-3*($A110-$AB7)))  / (EXP(-k_elim*1.8)-EXP(-3*1.8)),0),IF($AA7="XR",IF(AND($AD7=TRUE,$AA7="XR",$A110&gt;=$AB7), IF($AE7="Jeun",   (XR_factor_fast*($AC7/Poids)) *    (EXP(-0.5*((($A110-($AB7+2))/0.9)^2)) +     EXP(-0.5*((($A110-($AB7+7))/1.1)^2)))    * MAX(EXP(-k_elim*MAX($A110-($AB7+1),0)),0.5),   (XR_factor_fed*($AC7/Poids)) *    (EXP(-0.5*((($A110-($AB7+2))/0.9)^2)) +     EXP(-0.5*((($A110-($AB7+6))/1.1)^2)))    * MAX(EXP(-k_elim*MAX($A110-($AB7+1),0)),0.58) ),0),IF(AND($AD7=TRUE,OR($AA7="Concerta",$AA7="OROS"),$A110&gt;=$AB7), MIN(OROS_factor*($AC7/Poids),22) / (1+EXP(-(($A110-($AB7+4.8))))) *  IF($A110&gt;($AB7+10), EXP(-k_elim*(($A110-($AB7+10)))), 1),0)))</f>
        <v>0</v>
      </c>
      <c r="K110" s="20">
        <f>IF($AA8="IR",IF(AND($AD8=TRUE,$AA8="IR",$A110&gt;=$AB8), (IR_factor*($AC8/Poids)) *  (EXP(-k_elim*($A110-$AB8)) - EXP(-3*($A110-$AB8)))  / (EXP(-k_elim*1.8)-EXP(-3*1.8)),0),IF($AA8="XR",IF(AND($AD8=TRUE,$AA8="XR",$A110&gt;=$AB8), IF($AE8="Jeun",   (XR_factor_fast*($AC8/Poids)) *    (EXP(-0.5*((($A110-($AB8+2))/0.9)^2)) +     EXP(-0.5*((($A110-($AB8+7))/1.1)^2)))    * MAX(EXP(-k_elim*MAX($A110-($AB8+1),0)),0.5),   (XR_factor_fed*($AC8/Poids)) *    (EXP(-0.5*((($A110-($AB8+2))/0.9)^2)) +     EXP(-0.5*((($A110-($AB8+6))/1.1)^2)))    * MAX(EXP(-k_elim*MAX($A110-($AB8+1),0)),0.58) ),0),IF(AND($AD8=TRUE,OR($AA8="Concerta",$AA8="OROS"),$A110&gt;=$AB8), MIN(OROS_factor*($AC8/Poids),22) / (1+EXP(-(($A110-($AB8+4.8))))) *  IF($A110&gt;($AB8+10), EXP(-k_elim*(($A110-($AB8+10)))), 1),0)))</f>
        <v>0</v>
      </c>
      <c r="L110" s="20">
        <f>IF($AA9="IR",IF(AND($AD9=TRUE,$AA9="IR",$A110&gt;=$AB9), (IR_factor*($AC9/Poids)) *  (EXP(-k_elim*($A110-$AB9)) - EXP(-3*($A110-$AB9)))  / (EXP(-k_elim*1.8)-EXP(-3*1.8)),0),IF($AA9="XR",IF(AND($AD9=TRUE,$AA9="XR",$A110&gt;=$AB9), IF($AE9="Jeun",   (XR_factor_fast*($AC9/Poids)) *    (EXP(-0.5*((($A110-($AB9+2))/0.9)^2)) +     EXP(-0.5*((($A110-($AB9+7))/1.1)^2)))    * MAX(EXP(-k_elim*MAX($A110-($AB9+1),0)),0.5),   (XR_factor_fed*($AC9/Poids)) *    (EXP(-0.5*((($A110-($AB9+2))/0.9)^2)) +     EXP(-0.5*((($A110-($AB9+6))/1.1)^2)))    * MAX(EXP(-k_elim*MAX($A110-($AB9+1),0)),0.58) ),0),IF(AND($AD9=TRUE,OR($AA9="Concerta",$AA9="OROS"),$A110&gt;=$AB9), MIN(OROS_factor*($AC9/Poids),22) / (1+EXP(-(($A110-($AB9+4.8))))) *  IF($A110&gt;($AB9+10), EXP(-k_elim*(($A110-($AB9+10)))), 1),0)))</f>
        <v>0</v>
      </c>
      <c r="M110" s="20">
        <f>IF($AA10="IR",IF(AND($AD10=TRUE,$AA10="IR",$A110&gt;=$AB10), (IR_factor*($AC10/Poids)) *  (EXP(-k_elim*($A110-$AB10)) - EXP(-3*($A110-$AB10)))  / (EXP(-k_elim*1.8)-EXP(-3*1.8)),0),IF($AA10="XR",IF(AND($AD10=TRUE,$AA10="XR",$A110&gt;=$AB10), IF($AE10="Jeun",   (XR_factor_fast*($AC10/Poids)) *    (EXP(-0.5*((($A110-($AB10+2))/0.9)^2)) +     EXP(-0.5*((($A110-($AB10+7))/1.1)^2)))    * MAX(EXP(-k_elim*MAX($A110-($AB10+1),0)),0.5),   (XR_factor_fed*($AC10/Poids)) *    (EXP(-0.5*((($A110-($AB10+2))/0.9)^2)) +     EXP(-0.5*((($A110-($AB10+6))/1.1)^2)))    * MAX(EXP(-k_elim*MAX($A110-($AB10+1),0)),0.58) ),0),IF(AND($AD10=TRUE,OR($AA10="Concerta",$AA10="OROS"),$A110&gt;=$AB10), MIN(OROS_factor*($AC10/Poids),22) / (1+EXP(-(($A110-($AB10+4.8))))) *  IF($A110&gt;($AB10+10), EXP(-k_elim*(($A110-($AB10+10)))), 1),0)))</f>
        <v>0</v>
      </c>
      <c r="N110" s="32">
        <f>IF($AA11="IR",IF(AND($AD11=TRUE,$AA11="IR",$A110&gt;=$AB11), (IR_factor*($AC11/Poids)) *  (EXP(-k_elim*($A110-$AB11)) - EXP(-3*($A110-$AB11)))  / (EXP(-k_elim*1.8)-EXP(-3*1.8)),0),IF($AA11="XR",IF(AND($AD11=TRUE,$AA11="XR",$A110&gt;=$AB11), IF($AE11="Jeun",   (XR_factor_fast*($AC11/Poids)) *    (EXP(-0.5*((($A110-($AB11+2))/0.9)^2)) +     EXP(-0.5*((($A110-($AB11+7))/1.1)^2)))    * MAX(EXP(-k_elim*MAX($A110-($AB11+1),0)),0.5),   (XR_factor_fed*($AC11/Poids)) *    (EXP(-0.5*((($A110-($AB11+2))/0.9)^2)) +     EXP(-0.5*((($A110-($AB11+6))/1.1)^2)))    * MAX(EXP(-k_elim*MAX($A110-($AB11+1),0)),0.58) ),0),IF(AND($AD11=TRUE,OR($AA11="Concerta",$AA11="OROS"),$A110&gt;=$AB11), MIN(OROS_factor*($AC11/Poids),22) / (1+EXP(-(($A110-($AB11+4.8))))) *  IF($A110&gt;($AB11+10), EXP(-k_elim*(($A110-($AB11+10)))), 1),0)))</f>
        <v>0</v>
      </c>
      <c r="O110" s="32">
        <f>IF($AA12="IR",IF(AND($AD12=TRUE,$AA12="IR",$A110&gt;=$AB12), (IR_factor*($AC12/Poids)) *  (EXP(-k_elim*($A110-$AB12)) - EXP(-3*($A110-$AB12)))  / (EXP(-k_elim*1.8)-EXP(-3*1.8)),0),IF($AA12="XR",IF(AND($AD12=TRUE,$AA12="XR",$A110&gt;=$AB12), IF($AE12="Jeun",   (XR_factor_fast*($AC12/Poids)) *    (EXP(-0.5*((($A110-($AB12+2))/0.9)^2)) +     EXP(-0.5*((($A110-($AB12+7))/1.1)^2)))    * MAX(EXP(-k_elim*MAX($A110-($AB12+1),0)),0.5),   (XR_factor_fed*($AC12/Poids)) *    (EXP(-0.5*((($A110-($AB12+2))/0.9)^2)) +     EXP(-0.5*((($A110-($AB12+6))/1.1)^2)))    * MAX(EXP(-k_elim*MAX($A110-($AB12+1),0)),0.58) ),0),IF(AND($AD12=TRUE,OR($AA12="Concerta",$AA12="OROS"),$A110&gt;=$AB12), MIN(OROS_factor*($AC12/Poids),22) / (1+EXP(-(($A110-($AB12+4.8))))) *  IF($A110&gt;($AB12+10), EXP(-k_elim*(($A110-($AB12+10)))), 1),0)))</f>
        <v>0</v>
      </c>
      <c r="P110" s="32">
        <f>IF($AA13="IR",IF(AND($AD13=TRUE,$AA13="IR",$A110&gt;=$AB13), (IR_factor*($AC13/Poids)) *  (EXP(-k_elim*($A110-$AB13)) - EXP(-3*($A110-$AB13)))  / (EXP(-k_elim*1.8)-EXP(-3*1.8)),0),IF($AA13="XR",IF(AND($AD13=TRUE,$AA13="XR",$A110&gt;=$AB13), IF($AE13="Jeun",   (XR_factor_fast*($AC13/Poids)) *    (EXP(-0.5*((($A110-($AB13+2))/0.9)^2)) +     EXP(-0.5*((($A110-($AB13+7))/1.1)^2)))    * MAX(EXP(-k_elim*MAX($A110-($AB13+1),0)),0.5),   (XR_factor_fed*($AC13/Poids)) *    (EXP(-0.5*((($A110-($AB13+2))/0.9)^2)) +     EXP(-0.5*((($A110-($AB13+6))/1.1)^2)))    * MAX(EXP(-k_elim*MAX($A110-($AB13+1),0)),0.58) ),0),IF(AND($AD13=TRUE,OR($AA13="Concerta",$AA13="OROS"),$A110&gt;=$AB13), MIN(OROS_factor*($AC13/Poids),22) / (1+EXP(-(($A110-($AB13+4.8))))) *  IF($A110&gt;($AB13+10), EXP(-k_elim*(($A110-($AB13+10)))), 1),0)))</f>
        <v>0</v>
      </c>
      <c r="AO110">
        <v>5</v>
      </c>
    </row>
    <row r="111" spans="1:41">
      <c r="A111" s="17">
        <v>11.44999999999998</v>
      </c>
      <c r="B111" s="18">
        <f t="shared" si="3"/>
        <v>4.1807878523322897</v>
      </c>
      <c r="C111" s="20">
        <f t="shared" si="4"/>
        <v>0</v>
      </c>
      <c r="D111" s="32">
        <f t="shared" si="5"/>
        <v>0</v>
      </c>
      <c r="E111" s="18">
        <f>IF($AA2="IR",IF(AND($AD2=TRUE,$AA2="IR",$A111&gt;=$AB2), (IR_factor*($AC2/Poids)) *  (EXP(-k_elim*($A111-$AB2)) - EXP(-3*($A111-$AB2)))  / (EXP(-k_elim*1.8)-EXP(-3*1.8)),0),IF($AA2="XR",IF(AND($AD2=TRUE,$AA2="XR",$A111&gt;=$AB2), IF($AE2="Jeun",   (XR_factor_fast*($AC2/Poids)) *    (EXP(-0.5*((($A111-($AB2+2))/0.9)^2)) +     EXP(-0.5*((($A111-($AB2+7))/1.1)^2)))    * MAX(EXP(-k_elim*MAX($A111-($AB2+1),0)),0.5),   (XR_factor_fed*($AC2/Poids)) *    (EXP(-0.5*((($A111-($AB2+2))/0.9)^2)) +     EXP(-0.5*((($A111-($AB2+6))/1.1)^2)))    * MAX(EXP(-k_elim*MAX($A111-($AB2+1),0)),0.58) ),0),IF(AND($AD2=TRUE,OR($AA2="Concerta",$AA2="OROS"),$A111&gt;=$AB2), MIN(OROS_factor*($AC2/Poids),22) / (1+EXP(-(($A111-($AB2+4.8))))) *  IF($A111&gt;($AB2+10), EXP(-k_elim*(($A111-($AB2+10)))), 1),0)))</f>
        <v>4.1807878523322897</v>
      </c>
      <c r="F111" s="18">
        <f>IF($AA3="IR",IF(AND($AD3=TRUE,$AA3="IR",$A111&gt;=$AB3), (IR_factor*($AC3/Poids)) *  (EXP(-k_elim*($A111-$AB3)) - EXP(-3*($A111-$AB3)))  / (EXP(-k_elim*1.8)-EXP(-3*1.8)),0),IF($AA3="XR",IF(AND($AD3=TRUE,$AA3="XR",$A111&gt;=$AB3), IF($AE3="Jeun",   (XR_factor_fast*($AC3/Poids)) *    (EXP(-0.5*((($A111-($AB3+2))/0.9)^2)) +     EXP(-0.5*((($A111-($AB3+7))/1.1)^2)))    * MAX(EXP(-k_elim*MAX($A111-($AB3+1),0)),0.5),   (XR_factor_fed*($AC3/Poids)) *    (EXP(-0.5*((($A111-($AB3+2))/0.9)^2)) +     EXP(-0.5*((($A111-($AB3+6))/1.1)^2)))    * MAX(EXP(-k_elim*MAX($A111-($AB3+1),0)),0.58) ),0),IF(AND($AD3=TRUE,OR($AA3="Concerta",$AA3="OROS"),$A111&gt;=$AB3), MIN(OROS_factor*($AC3/Poids),22) / (1+EXP(-(($A111-($AB3+4.8))))) *  IF($A111&gt;($AB3+10), EXP(-k_elim*(($A111-($AB3+10)))), 1),0)))</f>
        <v>0</v>
      </c>
      <c r="G111" s="18">
        <f>IF($AA4="IR",IF(AND($AD4=TRUE,$AA4="IR",$A111&gt;=$AB4), (IR_factor*($AC4/Poids)) *  (EXP(-k_elim*($A111-$AB4)) - EXP(-3*($A111-$AB4)))  / (EXP(-k_elim*1.8)-EXP(-3*1.8)),0),IF($AA4="XR",IF(AND($AD4=TRUE,$AA4="XR",$A111&gt;=$AB4), IF($AE4="Jeun",   (XR_factor_fast*($AC4/Poids)) *    (EXP(-0.5*((($A111-($AB4+2))/0.9)^2)) +     EXP(-0.5*((($A111-($AB4+7))/1.1)^2)))    * MAX(EXP(-k_elim*MAX($A111-($AB4+1),0)),0.5),   (XR_factor_fed*($AC4/Poids)) *    (EXP(-0.5*((($A111-($AB4+2))/0.9)^2)) +     EXP(-0.5*((($A111-($AB4+6))/1.1)^2)))    * MAX(EXP(-k_elim*MAX($A111-($AB4+1),0)),0.58) ),0),IF(AND($AD4=TRUE,OR($AA4="Concerta",$AA4="OROS"),$A111&gt;=$AB4), MIN(OROS_factor*($AC4/Poids),22) / (1+EXP(-(($A111-($AB4+4.8))))) *  IF($A111&gt;($AB4+10), EXP(-k_elim*(($A111-($AB4+10)))), 1),0)))</f>
        <v>0</v>
      </c>
      <c r="H111" s="18">
        <f>IF($AA5="IR",IF(AND($AD5=TRUE,$AA5="IR",$A111&gt;=$AB5), (IR_factor*($AC5/Poids)) *  (EXP(-k_elim*($A111-$AB5)) - EXP(-3*($A111-$AB5)))  / (EXP(-k_elim*1.8)-EXP(-3*1.8)),0),IF($AA5="XR",IF(AND($AD5=TRUE,$AA5="XR",$A111&gt;=$AB5), IF($AE5="Jeun",   (XR_factor_fast*($AC5/Poids)) *    (EXP(-0.5*((($A111-($AB5+2))/0.9)^2)) +     EXP(-0.5*((($A111-($AB5+7))/1.1)^2)))    * MAX(EXP(-k_elim*MAX($A111-($AB5+1),0)),0.5),   (XR_factor_fed*($AC5/Poids)) *    (EXP(-0.5*((($A111-($AB5+2))/0.9)^2)) +     EXP(-0.5*((($A111-($AB5+6))/1.1)^2)))    * MAX(EXP(-k_elim*MAX($A111-($AB5+1),0)),0.58) ),0),IF(AND($AD5=TRUE,OR($AA5="Concerta",$AA5="OROS"),$A111&gt;=$AB5), MIN(OROS_factor*($AC5/Poids),22) / (1+EXP(-(($A111-($AB5+4.8))))) *  IF($A111&gt;($AB5+10), EXP(-k_elim*(($A111-($AB5+10)))), 1),0)))</f>
        <v>0</v>
      </c>
      <c r="I111" s="20">
        <f>IF($AA6="IR",IF(AND($AD6=TRUE,$AA6="IR",$A111&gt;=$AB6), (IR_factor*($AC6/Poids)) *  (EXP(-k_elim*($A111-$AB6)) - EXP(-3*($A111-$AB6)))  / (EXP(-k_elim*1.8)-EXP(-3*1.8)),0),IF($AA6="XR",IF(AND($AD6=TRUE,$AA6="XR",$A111&gt;=$AB6), IF($AE6="Jeun",   (XR_factor_fast*($AC6/Poids)) *    (EXP(-0.5*((($A111-($AB6+2))/0.9)^2)) +     EXP(-0.5*((($A111-($AB6+7))/1.1)^2)))    * MAX(EXP(-k_elim*MAX($A111-($AB6+1),0)),0.5),   (XR_factor_fed*($AC6/Poids)) *    (EXP(-0.5*((($A111-($AB6+2))/0.9)^2)) +     EXP(-0.5*((($A111-($AB6+6))/1.1)^2)))    * MAX(EXP(-k_elim*MAX($A111-($AB6+1),0)),0.58) ),0),IF(AND($AD6=TRUE,OR($AA6="Concerta",$AA6="OROS"),$A111&gt;=$AB6), MIN(OROS_factor*($AC6/Poids),22) / (1+EXP(-(($A111-($AB6+4.8))))) *  IF($A111&gt;($AB6+10), EXP(-k_elim*(($A111-($AB6+10)))), 1),0)))</f>
        <v>0</v>
      </c>
      <c r="J111" s="20">
        <f>IF($AA7="IR",IF(AND($AD7=TRUE,$AA7="IR",$A111&gt;=$AB7), (IR_factor*($AC7/Poids)) *  (EXP(-k_elim*($A111-$AB7)) - EXP(-3*($A111-$AB7)))  / (EXP(-k_elim*1.8)-EXP(-3*1.8)),0),IF($AA7="XR",IF(AND($AD7=TRUE,$AA7="XR",$A111&gt;=$AB7), IF($AE7="Jeun",   (XR_factor_fast*($AC7/Poids)) *    (EXP(-0.5*((($A111-($AB7+2))/0.9)^2)) +     EXP(-0.5*((($A111-($AB7+7))/1.1)^2)))    * MAX(EXP(-k_elim*MAX($A111-($AB7+1),0)),0.5),   (XR_factor_fed*($AC7/Poids)) *    (EXP(-0.5*((($A111-($AB7+2))/0.9)^2)) +     EXP(-0.5*((($A111-($AB7+6))/1.1)^2)))    * MAX(EXP(-k_elim*MAX($A111-($AB7+1),0)),0.58) ),0),IF(AND($AD7=TRUE,OR($AA7="Concerta",$AA7="OROS"),$A111&gt;=$AB7), MIN(OROS_factor*($AC7/Poids),22) / (1+EXP(-(($A111-($AB7+4.8))))) *  IF($A111&gt;($AB7+10), EXP(-k_elim*(($A111-($AB7+10)))), 1),0)))</f>
        <v>0</v>
      </c>
      <c r="K111" s="20">
        <f>IF($AA8="IR",IF(AND($AD8=TRUE,$AA8="IR",$A111&gt;=$AB8), (IR_factor*($AC8/Poids)) *  (EXP(-k_elim*($A111-$AB8)) - EXP(-3*($A111-$AB8)))  / (EXP(-k_elim*1.8)-EXP(-3*1.8)),0),IF($AA8="XR",IF(AND($AD8=TRUE,$AA8="XR",$A111&gt;=$AB8), IF($AE8="Jeun",   (XR_factor_fast*($AC8/Poids)) *    (EXP(-0.5*((($A111-($AB8+2))/0.9)^2)) +     EXP(-0.5*((($A111-($AB8+7))/1.1)^2)))    * MAX(EXP(-k_elim*MAX($A111-($AB8+1),0)),0.5),   (XR_factor_fed*($AC8/Poids)) *    (EXP(-0.5*((($A111-($AB8+2))/0.9)^2)) +     EXP(-0.5*((($A111-($AB8+6))/1.1)^2)))    * MAX(EXP(-k_elim*MAX($A111-($AB8+1),0)),0.58) ),0),IF(AND($AD8=TRUE,OR($AA8="Concerta",$AA8="OROS"),$A111&gt;=$AB8), MIN(OROS_factor*($AC8/Poids),22) / (1+EXP(-(($A111-($AB8+4.8))))) *  IF($A111&gt;($AB8+10), EXP(-k_elim*(($A111-($AB8+10)))), 1),0)))</f>
        <v>0</v>
      </c>
      <c r="L111" s="20">
        <f>IF($AA9="IR",IF(AND($AD9=TRUE,$AA9="IR",$A111&gt;=$AB9), (IR_factor*($AC9/Poids)) *  (EXP(-k_elim*($A111-$AB9)) - EXP(-3*($A111-$AB9)))  / (EXP(-k_elim*1.8)-EXP(-3*1.8)),0),IF($AA9="XR",IF(AND($AD9=TRUE,$AA9="XR",$A111&gt;=$AB9), IF($AE9="Jeun",   (XR_factor_fast*($AC9/Poids)) *    (EXP(-0.5*((($A111-($AB9+2))/0.9)^2)) +     EXP(-0.5*((($A111-($AB9+7))/1.1)^2)))    * MAX(EXP(-k_elim*MAX($A111-($AB9+1),0)),0.5),   (XR_factor_fed*($AC9/Poids)) *    (EXP(-0.5*((($A111-($AB9+2))/0.9)^2)) +     EXP(-0.5*((($A111-($AB9+6))/1.1)^2)))    * MAX(EXP(-k_elim*MAX($A111-($AB9+1),0)),0.58) ),0),IF(AND($AD9=TRUE,OR($AA9="Concerta",$AA9="OROS"),$A111&gt;=$AB9), MIN(OROS_factor*($AC9/Poids),22) / (1+EXP(-(($A111-($AB9+4.8))))) *  IF($A111&gt;($AB9+10), EXP(-k_elim*(($A111-($AB9+10)))), 1),0)))</f>
        <v>0</v>
      </c>
      <c r="M111" s="20">
        <f>IF($AA10="IR",IF(AND($AD10=TRUE,$AA10="IR",$A111&gt;=$AB10), (IR_factor*($AC10/Poids)) *  (EXP(-k_elim*($A111-$AB10)) - EXP(-3*($A111-$AB10)))  / (EXP(-k_elim*1.8)-EXP(-3*1.8)),0),IF($AA10="XR",IF(AND($AD10=TRUE,$AA10="XR",$A111&gt;=$AB10), IF($AE10="Jeun",   (XR_factor_fast*($AC10/Poids)) *    (EXP(-0.5*((($A111-($AB10+2))/0.9)^2)) +     EXP(-0.5*((($A111-($AB10+7))/1.1)^2)))    * MAX(EXP(-k_elim*MAX($A111-($AB10+1),0)),0.5),   (XR_factor_fed*($AC10/Poids)) *    (EXP(-0.5*((($A111-($AB10+2))/0.9)^2)) +     EXP(-0.5*((($A111-($AB10+6))/1.1)^2)))    * MAX(EXP(-k_elim*MAX($A111-($AB10+1),0)),0.58) ),0),IF(AND($AD10=TRUE,OR($AA10="Concerta",$AA10="OROS"),$A111&gt;=$AB10), MIN(OROS_factor*($AC10/Poids),22) / (1+EXP(-(($A111-($AB10+4.8))))) *  IF($A111&gt;($AB10+10), EXP(-k_elim*(($A111-($AB10+10)))), 1),0)))</f>
        <v>0</v>
      </c>
      <c r="N111" s="32">
        <f>IF($AA11="IR",IF(AND($AD11=TRUE,$AA11="IR",$A111&gt;=$AB11), (IR_factor*($AC11/Poids)) *  (EXP(-k_elim*($A111-$AB11)) - EXP(-3*($A111-$AB11)))  / (EXP(-k_elim*1.8)-EXP(-3*1.8)),0),IF($AA11="XR",IF(AND($AD11=TRUE,$AA11="XR",$A111&gt;=$AB11), IF($AE11="Jeun",   (XR_factor_fast*($AC11/Poids)) *    (EXP(-0.5*((($A111-($AB11+2))/0.9)^2)) +     EXP(-0.5*((($A111-($AB11+7))/1.1)^2)))    * MAX(EXP(-k_elim*MAX($A111-($AB11+1),0)),0.5),   (XR_factor_fed*($AC11/Poids)) *    (EXP(-0.5*((($A111-($AB11+2))/0.9)^2)) +     EXP(-0.5*((($A111-($AB11+6))/1.1)^2)))    * MAX(EXP(-k_elim*MAX($A111-($AB11+1),0)),0.58) ),0),IF(AND($AD11=TRUE,OR($AA11="Concerta",$AA11="OROS"),$A111&gt;=$AB11), MIN(OROS_factor*($AC11/Poids),22) / (1+EXP(-(($A111-($AB11+4.8))))) *  IF($A111&gt;($AB11+10), EXP(-k_elim*(($A111-($AB11+10)))), 1),0)))</f>
        <v>0</v>
      </c>
      <c r="O111" s="32">
        <f>IF($AA12="IR",IF(AND($AD12=TRUE,$AA12="IR",$A111&gt;=$AB12), (IR_factor*($AC12/Poids)) *  (EXP(-k_elim*($A111-$AB12)) - EXP(-3*($A111-$AB12)))  / (EXP(-k_elim*1.8)-EXP(-3*1.8)),0),IF($AA12="XR",IF(AND($AD12=TRUE,$AA12="XR",$A111&gt;=$AB12), IF($AE12="Jeun",   (XR_factor_fast*($AC12/Poids)) *    (EXP(-0.5*((($A111-($AB12+2))/0.9)^2)) +     EXP(-0.5*((($A111-($AB12+7))/1.1)^2)))    * MAX(EXP(-k_elim*MAX($A111-($AB12+1),0)),0.5),   (XR_factor_fed*($AC12/Poids)) *    (EXP(-0.5*((($A111-($AB12+2))/0.9)^2)) +     EXP(-0.5*((($A111-($AB12+6))/1.1)^2)))    * MAX(EXP(-k_elim*MAX($A111-($AB12+1),0)),0.58) ),0),IF(AND($AD12=TRUE,OR($AA12="Concerta",$AA12="OROS"),$A111&gt;=$AB12), MIN(OROS_factor*($AC12/Poids),22) / (1+EXP(-(($A111-($AB12+4.8))))) *  IF($A111&gt;($AB12+10), EXP(-k_elim*(($A111-($AB12+10)))), 1),0)))</f>
        <v>0</v>
      </c>
      <c r="P111" s="32">
        <f>IF($AA13="IR",IF(AND($AD13=TRUE,$AA13="IR",$A111&gt;=$AB13), (IR_factor*($AC13/Poids)) *  (EXP(-k_elim*($A111-$AB13)) - EXP(-3*($A111-$AB13)))  / (EXP(-k_elim*1.8)-EXP(-3*1.8)),0),IF($AA13="XR",IF(AND($AD13=TRUE,$AA13="XR",$A111&gt;=$AB13), IF($AE13="Jeun",   (XR_factor_fast*($AC13/Poids)) *    (EXP(-0.5*((($A111-($AB13+2))/0.9)^2)) +     EXP(-0.5*((($A111-($AB13+7))/1.1)^2)))    * MAX(EXP(-k_elim*MAX($A111-($AB13+1),0)),0.5),   (XR_factor_fed*($AC13/Poids)) *    (EXP(-0.5*((($A111-($AB13+2))/0.9)^2)) +     EXP(-0.5*((($A111-($AB13+6))/1.1)^2)))    * MAX(EXP(-k_elim*MAX($A111-($AB13+1),0)),0.58) ),0),IF(AND($AD13=TRUE,OR($AA13="Concerta",$AA13="OROS"),$A111&gt;=$AB13), MIN(OROS_factor*($AC13/Poids),22) / (1+EXP(-(($A111-($AB13+4.8))))) *  IF($A111&gt;($AB13+10), EXP(-k_elim*(($A111-($AB13+10)))), 1),0)))</f>
        <v>0</v>
      </c>
      <c r="AO111">
        <v>5</v>
      </c>
    </row>
    <row r="112" spans="1:41">
      <c r="A112" s="17">
        <v>11.49999999999998</v>
      </c>
      <c r="B112" s="18">
        <f t="shared" si="3"/>
        <v>4.129361102182882</v>
      </c>
      <c r="C112" s="20">
        <f t="shared" si="4"/>
        <v>0</v>
      </c>
      <c r="D112" s="32">
        <f t="shared" si="5"/>
        <v>0</v>
      </c>
      <c r="E112" s="18">
        <f>IF($AA2="IR",IF(AND($AD2=TRUE,$AA2="IR",$A112&gt;=$AB2), (IR_factor*($AC2/Poids)) *  (EXP(-k_elim*($A112-$AB2)) - EXP(-3*($A112-$AB2)))  / (EXP(-k_elim*1.8)-EXP(-3*1.8)),0),IF($AA2="XR",IF(AND($AD2=TRUE,$AA2="XR",$A112&gt;=$AB2), IF($AE2="Jeun",   (XR_factor_fast*($AC2/Poids)) *    (EXP(-0.5*((($A112-($AB2+2))/0.9)^2)) +     EXP(-0.5*((($A112-($AB2+7))/1.1)^2)))    * MAX(EXP(-k_elim*MAX($A112-($AB2+1),0)),0.5),   (XR_factor_fed*($AC2/Poids)) *    (EXP(-0.5*((($A112-($AB2+2))/0.9)^2)) +     EXP(-0.5*((($A112-($AB2+6))/1.1)^2)))    * MAX(EXP(-k_elim*MAX($A112-($AB2+1),0)),0.58) ),0),IF(AND($AD2=TRUE,OR($AA2="Concerta",$AA2="OROS"),$A112&gt;=$AB2), MIN(OROS_factor*($AC2/Poids),22) / (1+EXP(-(($A112-($AB2+4.8))))) *  IF($A112&gt;($AB2+10), EXP(-k_elim*(($A112-($AB2+10)))), 1),0)))</f>
        <v>4.129361102182882</v>
      </c>
      <c r="F112" s="18">
        <f>IF($AA3="IR",IF(AND($AD3=TRUE,$AA3="IR",$A112&gt;=$AB3), (IR_factor*($AC3/Poids)) *  (EXP(-k_elim*($A112-$AB3)) - EXP(-3*($A112-$AB3)))  / (EXP(-k_elim*1.8)-EXP(-3*1.8)),0),IF($AA3="XR",IF(AND($AD3=TRUE,$AA3="XR",$A112&gt;=$AB3), IF($AE3="Jeun",   (XR_factor_fast*($AC3/Poids)) *    (EXP(-0.5*((($A112-($AB3+2))/0.9)^2)) +     EXP(-0.5*((($A112-($AB3+7))/1.1)^2)))    * MAX(EXP(-k_elim*MAX($A112-($AB3+1),0)),0.5),   (XR_factor_fed*($AC3/Poids)) *    (EXP(-0.5*((($A112-($AB3+2))/0.9)^2)) +     EXP(-0.5*((($A112-($AB3+6))/1.1)^2)))    * MAX(EXP(-k_elim*MAX($A112-($AB3+1),0)),0.58) ),0),IF(AND($AD3=TRUE,OR($AA3="Concerta",$AA3="OROS"),$A112&gt;=$AB3), MIN(OROS_factor*($AC3/Poids),22) / (1+EXP(-(($A112-($AB3+4.8))))) *  IF($A112&gt;($AB3+10), EXP(-k_elim*(($A112-($AB3+10)))), 1),0)))</f>
        <v>0</v>
      </c>
      <c r="G112" s="18">
        <f>IF($AA4="IR",IF(AND($AD4=TRUE,$AA4="IR",$A112&gt;=$AB4), (IR_factor*($AC4/Poids)) *  (EXP(-k_elim*($A112-$AB4)) - EXP(-3*($A112-$AB4)))  / (EXP(-k_elim*1.8)-EXP(-3*1.8)),0),IF($AA4="XR",IF(AND($AD4=TRUE,$AA4="XR",$A112&gt;=$AB4), IF($AE4="Jeun",   (XR_factor_fast*($AC4/Poids)) *    (EXP(-0.5*((($A112-($AB4+2))/0.9)^2)) +     EXP(-0.5*((($A112-($AB4+7))/1.1)^2)))    * MAX(EXP(-k_elim*MAX($A112-($AB4+1),0)),0.5),   (XR_factor_fed*($AC4/Poids)) *    (EXP(-0.5*((($A112-($AB4+2))/0.9)^2)) +     EXP(-0.5*((($A112-($AB4+6))/1.1)^2)))    * MAX(EXP(-k_elim*MAX($A112-($AB4+1),0)),0.58) ),0),IF(AND($AD4=TRUE,OR($AA4="Concerta",$AA4="OROS"),$A112&gt;=$AB4), MIN(OROS_factor*($AC4/Poids),22) / (1+EXP(-(($A112-($AB4+4.8))))) *  IF($A112&gt;($AB4+10), EXP(-k_elim*(($A112-($AB4+10)))), 1),0)))</f>
        <v>0</v>
      </c>
      <c r="H112" s="18">
        <f>IF($AA5="IR",IF(AND($AD5=TRUE,$AA5="IR",$A112&gt;=$AB5), (IR_factor*($AC5/Poids)) *  (EXP(-k_elim*($A112-$AB5)) - EXP(-3*($A112-$AB5)))  / (EXP(-k_elim*1.8)-EXP(-3*1.8)),0),IF($AA5="XR",IF(AND($AD5=TRUE,$AA5="XR",$A112&gt;=$AB5), IF($AE5="Jeun",   (XR_factor_fast*($AC5/Poids)) *    (EXP(-0.5*((($A112-($AB5+2))/0.9)^2)) +     EXP(-0.5*((($A112-($AB5+7))/1.1)^2)))    * MAX(EXP(-k_elim*MAX($A112-($AB5+1),0)),0.5),   (XR_factor_fed*($AC5/Poids)) *    (EXP(-0.5*((($A112-($AB5+2))/0.9)^2)) +     EXP(-0.5*((($A112-($AB5+6))/1.1)^2)))    * MAX(EXP(-k_elim*MAX($A112-($AB5+1),0)),0.58) ),0),IF(AND($AD5=TRUE,OR($AA5="Concerta",$AA5="OROS"),$A112&gt;=$AB5), MIN(OROS_factor*($AC5/Poids),22) / (1+EXP(-(($A112-($AB5+4.8))))) *  IF($A112&gt;($AB5+10), EXP(-k_elim*(($A112-($AB5+10)))), 1),0)))</f>
        <v>0</v>
      </c>
      <c r="I112" s="20">
        <f>IF($AA6="IR",IF(AND($AD6=TRUE,$AA6="IR",$A112&gt;=$AB6), (IR_factor*($AC6/Poids)) *  (EXP(-k_elim*($A112-$AB6)) - EXP(-3*($A112-$AB6)))  / (EXP(-k_elim*1.8)-EXP(-3*1.8)),0),IF($AA6="XR",IF(AND($AD6=TRUE,$AA6="XR",$A112&gt;=$AB6), IF($AE6="Jeun",   (XR_factor_fast*($AC6/Poids)) *    (EXP(-0.5*((($A112-($AB6+2))/0.9)^2)) +     EXP(-0.5*((($A112-($AB6+7))/1.1)^2)))    * MAX(EXP(-k_elim*MAX($A112-($AB6+1),0)),0.5),   (XR_factor_fed*($AC6/Poids)) *    (EXP(-0.5*((($A112-($AB6+2))/0.9)^2)) +     EXP(-0.5*((($A112-($AB6+6))/1.1)^2)))    * MAX(EXP(-k_elim*MAX($A112-($AB6+1),0)),0.58) ),0),IF(AND($AD6=TRUE,OR($AA6="Concerta",$AA6="OROS"),$A112&gt;=$AB6), MIN(OROS_factor*($AC6/Poids),22) / (1+EXP(-(($A112-($AB6+4.8))))) *  IF($A112&gt;($AB6+10), EXP(-k_elim*(($A112-($AB6+10)))), 1),0)))</f>
        <v>0</v>
      </c>
      <c r="J112" s="20">
        <f>IF($AA7="IR",IF(AND($AD7=TRUE,$AA7="IR",$A112&gt;=$AB7), (IR_factor*($AC7/Poids)) *  (EXP(-k_elim*($A112-$AB7)) - EXP(-3*($A112-$AB7)))  / (EXP(-k_elim*1.8)-EXP(-3*1.8)),0),IF($AA7="XR",IF(AND($AD7=TRUE,$AA7="XR",$A112&gt;=$AB7), IF($AE7="Jeun",   (XR_factor_fast*($AC7/Poids)) *    (EXP(-0.5*((($A112-($AB7+2))/0.9)^2)) +     EXP(-0.5*((($A112-($AB7+7))/1.1)^2)))    * MAX(EXP(-k_elim*MAX($A112-($AB7+1),0)),0.5),   (XR_factor_fed*($AC7/Poids)) *    (EXP(-0.5*((($A112-($AB7+2))/0.9)^2)) +     EXP(-0.5*((($A112-($AB7+6))/1.1)^2)))    * MAX(EXP(-k_elim*MAX($A112-($AB7+1),0)),0.58) ),0),IF(AND($AD7=TRUE,OR($AA7="Concerta",$AA7="OROS"),$A112&gt;=$AB7), MIN(OROS_factor*($AC7/Poids),22) / (1+EXP(-(($A112-($AB7+4.8))))) *  IF($A112&gt;($AB7+10), EXP(-k_elim*(($A112-($AB7+10)))), 1),0)))</f>
        <v>0</v>
      </c>
      <c r="K112" s="20">
        <f>IF($AA8="IR",IF(AND($AD8=TRUE,$AA8="IR",$A112&gt;=$AB8), (IR_factor*($AC8/Poids)) *  (EXP(-k_elim*($A112-$AB8)) - EXP(-3*($A112-$AB8)))  / (EXP(-k_elim*1.8)-EXP(-3*1.8)),0),IF($AA8="XR",IF(AND($AD8=TRUE,$AA8="XR",$A112&gt;=$AB8), IF($AE8="Jeun",   (XR_factor_fast*($AC8/Poids)) *    (EXP(-0.5*((($A112-($AB8+2))/0.9)^2)) +     EXP(-0.5*((($A112-($AB8+7))/1.1)^2)))    * MAX(EXP(-k_elim*MAX($A112-($AB8+1),0)),0.5),   (XR_factor_fed*($AC8/Poids)) *    (EXP(-0.5*((($A112-($AB8+2))/0.9)^2)) +     EXP(-0.5*((($A112-($AB8+6))/1.1)^2)))    * MAX(EXP(-k_elim*MAX($A112-($AB8+1),0)),0.58) ),0),IF(AND($AD8=TRUE,OR($AA8="Concerta",$AA8="OROS"),$A112&gt;=$AB8), MIN(OROS_factor*($AC8/Poids),22) / (1+EXP(-(($A112-($AB8+4.8))))) *  IF($A112&gt;($AB8+10), EXP(-k_elim*(($A112-($AB8+10)))), 1),0)))</f>
        <v>0</v>
      </c>
      <c r="L112" s="20">
        <f>IF($AA9="IR",IF(AND($AD9=TRUE,$AA9="IR",$A112&gt;=$AB9), (IR_factor*($AC9/Poids)) *  (EXP(-k_elim*($A112-$AB9)) - EXP(-3*($A112-$AB9)))  / (EXP(-k_elim*1.8)-EXP(-3*1.8)),0),IF($AA9="XR",IF(AND($AD9=TRUE,$AA9="XR",$A112&gt;=$AB9), IF($AE9="Jeun",   (XR_factor_fast*($AC9/Poids)) *    (EXP(-0.5*((($A112-($AB9+2))/0.9)^2)) +     EXP(-0.5*((($A112-($AB9+7))/1.1)^2)))    * MAX(EXP(-k_elim*MAX($A112-($AB9+1),0)),0.5),   (XR_factor_fed*($AC9/Poids)) *    (EXP(-0.5*((($A112-($AB9+2))/0.9)^2)) +     EXP(-0.5*((($A112-($AB9+6))/1.1)^2)))    * MAX(EXP(-k_elim*MAX($A112-($AB9+1),0)),0.58) ),0),IF(AND($AD9=TRUE,OR($AA9="Concerta",$AA9="OROS"),$A112&gt;=$AB9), MIN(OROS_factor*($AC9/Poids),22) / (1+EXP(-(($A112-($AB9+4.8))))) *  IF($A112&gt;($AB9+10), EXP(-k_elim*(($A112-($AB9+10)))), 1),0)))</f>
        <v>0</v>
      </c>
      <c r="M112" s="20">
        <f>IF($AA10="IR",IF(AND($AD10=TRUE,$AA10="IR",$A112&gt;=$AB10), (IR_factor*($AC10/Poids)) *  (EXP(-k_elim*($A112-$AB10)) - EXP(-3*($A112-$AB10)))  / (EXP(-k_elim*1.8)-EXP(-3*1.8)),0),IF($AA10="XR",IF(AND($AD10=TRUE,$AA10="XR",$A112&gt;=$AB10), IF($AE10="Jeun",   (XR_factor_fast*($AC10/Poids)) *    (EXP(-0.5*((($A112-($AB10+2))/0.9)^2)) +     EXP(-0.5*((($A112-($AB10+7))/1.1)^2)))    * MAX(EXP(-k_elim*MAX($A112-($AB10+1),0)),0.5),   (XR_factor_fed*($AC10/Poids)) *    (EXP(-0.5*((($A112-($AB10+2))/0.9)^2)) +     EXP(-0.5*((($A112-($AB10+6))/1.1)^2)))    * MAX(EXP(-k_elim*MAX($A112-($AB10+1),0)),0.58) ),0),IF(AND($AD10=TRUE,OR($AA10="Concerta",$AA10="OROS"),$A112&gt;=$AB10), MIN(OROS_factor*($AC10/Poids),22) / (1+EXP(-(($A112-($AB10+4.8))))) *  IF($A112&gt;($AB10+10), EXP(-k_elim*(($A112-($AB10+10)))), 1),0)))</f>
        <v>0</v>
      </c>
      <c r="N112" s="32">
        <f>IF($AA11="IR",IF(AND($AD11=TRUE,$AA11="IR",$A112&gt;=$AB11), (IR_factor*($AC11/Poids)) *  (EXP(-k_elim*($A112-$AB11)) - EXP(-3*($A112-$AB11)))  / (EXP(-k_elim*1.8)-EXP(-3*1.8)),0),IF($AA11="XR",IF(AND($AD11=TRUE,$AA11="XR",$A112&gt;=$AB11), IF($AE11="Jeun",   (XR_factor_fast*($AC11/Poids)) *    (EXP(-0.5*((($A112-($AB11+2))/0.9)^2)) +     EXP(-0.5*((($A112-($AB11+7))/1.1)^2)))    * MAX(EXP(-k_elim*MAX($A112-($AB11+1),0)),0.5),   (XR_factor_fed*($AC11/Poids)) *    (EXP(-0.5*((($A112-($AB11+2))/0.9)^2)) +     EXP(-0.5*((($A112-($AB11+6))/1.1)^2)))    * MAX(EXP(-k_elim*MAX($A112-($AB11+1),0)),0.58) ),0),IF(AND($AD11=TRUE,OR($AA11="Concerta",$AA11="OROS"),$A112&gt;=$AB11), MIN(OROS_factor*($AC11/Poids),22) / (1+EXP(-(($A112-($AB11+4.8))))) *  IF($A112&gt;($AB11+10), EXP(-k_elim*(($A112-($AB11+10)))), 1),0)))</f>
        <v>0</v>
      </c>
      <c r="O112" s="32">
        <f>IF($AA12="IR",IF(AND($AD12=TRUE,$AA12="IR",$A112&gt;=$AB12), (IR_factor*($AC12/Poids)) *  (EXP(-k_elim*($A112-$AB12)) - EXP(-3*($A112-$AB12)))  / (EXP(-k_elim*1.8)-EXP(-3*1.8)),0),IF($AA12="XR",IF(AND($AD12=TRUE,$AA12="XR",$A112&gt;=$AB12), IF($AE12="Jeun",   (XR_factor_fast*($AC12/Poids)) *    (EXP(-0.5*((($A112-($AB12+2))/0.9)^2)) +     EXP(-0.5*((($A112-($AB12+7))/1.1)^2)))    * MAX(EXP(-k_elim*MAX($A112-($AB12+1),0)),0.5),   (XR_factor_fed*($AC12/Poids)) *    (EXP(-0.5*((($A112-($AB12+2))/0.9)^2)) +     EXP(-0.5*((($A112-($AB12+6))/1.1)^2)))    * MAX(EXP(-k_elim*MAX($A112-($AB12+1),0)),0.58) ),0),IF(AND($AD12=TRUE,OR($AA12="Concerta",$AA12="OROS"),$A112&gt;=$AB12), MIN(OROS_factor*($AC12/Poids),22) / (1+EXP(-(($A112-($AB12+4.8))))) *  IF($A112&gt;($AB12+10), EXP(-k_elim*(($A112-($AB12+10)))), 1),0)))</f>
        <v>0</v>
      </c>
      <c r="P112" s="32">
        <f>IF($AA13="IR",IF(AND($AD13=TRUE,$AA13="IR",$A112&gt;=$AB13), (IR_factor*($AC13/Poids)) *  (EXP(-k_elim*($A112-$AB13)) - EXP(-3*($A112-$AB13)))  / (EXP(-k_elim*1.8)-EXP(-3*1.8)),0),IF($AA13="XR",IF(AND($AD13=TRUE,$AA13="XR",$A112&gt;=$AB13), IF($AE13="Jeun",   (XR_factor_fast*($AC13/Poids)) *    (EXP(-0.5*((($A112-($AB13+2))/0.9)^2)) +     EXP(-0.5*((($A112-($AB13+7))/1.1)^2)))    * MAX(EXP(-k_elim*MAX($A112-($AB13+1),0)),0.5),   (XR_factor_fed*($AC13/Poids)) *    (EXP(-0.5*((($A112-($AB13+2))/0.9)^2)) +     EXP(-0.5*((($A112-($AB13+6))/1.1)^2)))    * MAX(EXP(-k_elim*MAX($A112-($AB13+1),0)),0.58) ),0),IF(AND($AD13=TRUE,OR($AA13="Concerta",$AA13="OROS"),$A112&gt;=$AB13), MIN(OROS_factor*($AC13/Poids),22) / (1+EXP(-(($A112-($AB13+4.8))))) *  IF($A112&gt;($AB13+10), EXP(-k_elim*(($A112-($AB13+10)))), 1),0)))</f>
        <v>0</v>
      </c>
      <c r="AO112">
        <v>5</v>
      </c>
    </row>
    <row r="113" spans="1:41">
      <c r="A113" s="17">
        <v>11.549999999999979</v>
      </c>
      <c r="B113" s="18">
        <f t="shared" si="3"/>
        <v>4.0785666155502796</v>
      </c>
      <c r="C113" s="20">
        <f t="shared" si="4"/>
        <v>0</v>
      </c>
      <c r="D113" s="32">
        <f t="shared" si="5"/>
        <v>0</v>
      </c>
      <c r="E113" s="18">
        <f>IF($AA2="IR",IF(AND($AD2=TRUE,$AA2="IR",$A113&gt;=$AB2), (IR_factor*($AC2/Poids)) *  (EXP(-k_elim*($A113-$AB2)) - EXP(-3*($A113-$AB2)))  / (EXP(-k_elim*1.8)-EXP(-3*1.8)),0),IF($AA2="XR",IF(AND($AD2=TRUE,$AA2="XR",$A113&gt;=$AB2), IF($AE2="Jeun",   (XR_factor_fast*($AC2/Poids)) *    (EXP(-0.5*((($A113-($AB2+2))/0.9)^2)) +     EXP(-0.5*((($A113-($AB2+7))/1.1)^2)))    * MAX(EXP(-k_elim*MAX($A113-($AB2+1),0)),0.5),   (XR_factor_fed*($AC2/Poids)) *    (EXP(-0.5*((($A113-($AB2+2))/0.9)^2)) +     EXP(-0.5*((($A113-($AB2+6))/1.1)^2)))    * MAX(EXP(-k_elim*MAX($A113-($AB2+1),0)),0.58) ),0),IF(AND($AD2=TRUE,OR($AA2="Concerta",$AA2="OROS"),$A113&gt;=$AB2), MIN(OROS_factor*($AC2/Poids),22) / (1+EXP(-(($A113-($AB2+4.8))))) *  IF($A113&gt;($AB2+10), EXP(-k_elim*(($A113-($AB2+10)))), 1),0)))</f>
        <v>4.0785666155502796</v>
      </c>
      <c r="F113" s="18">
        <f>IF($AA3="IR",IF(AND($AD3=TRUE,$AA3="IR",$A113&gt;=$AB3), (IR_factor*($AC3/Poids)) *  (EXP(-k_elim*($A113-$AB3)) - EXP(-3*($A113-$AB3)))  / (EXP(-k_elim*1.8)-EXP(-3*1.8)),0),IF($AA3="XR",IF(AND($AD3=TRUE,$AA3="XR",$A113&gt;=$AB3), IF($AE3="Jeun",   (XR_factor_fast*($AC3/Poids)) *    (EXP(-0.5*((($A113-($AB3+2))/0.9)^2)) +     EXP(-0.5*((($A113-($AB3+7))/1.1)^2)))    * MAX(EXP(-k_elim*MAX($A113-($AB3+1),0)),0.5),   (XR_factor_fed*($AC3/Poids)) *    (EXP(-0.5*((($A113-($AB3+2))/0.9)^2)) +     EXP(-0.5*((($A113-($AB3+6))/1.1)^2)))    * MAX(EXP(-k_elim*MAX($A113-($AB3+1),0)),0.58) ),0),IF(AND($AD3=TRUE,OR($AA3="Concerta",$AA3="OROS"),$A113&gt;=$AB3), MIN(OROS_factor*($AC3/Poids),22) / (1+EXP(-(($A113-($AB3+4.8))))) *  IF($A113&gt;($AB3+10), EXP(-k_elim*(($A113-($AB3+10)))), 1),0)))</f>
        <v>0</v>
      </c>
      <c r="G113" s="18">
        <f>IF($AA4="IR",IF(AND($AD4=TRUE,$AA4="IR",$A113&gt;=$AB4), (IR_factor*($AC4/Poids)) *  (EXP(-k_elim*($A113-$AB4)) - EXP(-3*($A113-$AB4)))  / (EXP(-k_elim*1.8)-EXP(-3*1.8)),0),IF($AA4="XR",IF(AND($AD4=TRUE,$AA4="XR",$A113&gt;=$AB4), IF($AE4="Jeun",   (XR_factor_fast*($AC4/Poids)) *    (EXP(-0.5*((($A113-($AB4+2))/0.9)^2)) +     EXP(-0.5*((($A113-($AB4+7))/1.1)^2)))    * MAX(EXP(-k_elim*MAX($A113-($AB4+1),0)),0.5),   (XR_factor_fed*($AC4/Poids)) *    (EXP(-0.5*((($A113-($AB4+2))/0.9)^2)) +     EXP(-0.5*((($A113-($AB4+6))/1.1)^2)))    * MAX(EXP(-k_elim*MAX($A113-($AB4+1),0)),0.58) ),0),IF(AND($AD4=TRUE,OR($AA4="Concerta",$AA4="OROS"),$A113&gt;=$AB4), MIN(OROS_factor*($AC4/Poids),22) / (1+EXP(-(($A113-($AB4+4.8))))) *  IF($A113&gt;($AB4+10), EXP(-k_elim*(($A113-($AB4+10)))), 1),0)))</f>
        <v>0</v>
      </c>
      <c r="H113" s="18">
        <f>IF($AA5="IR",IF(AND($AD5=TRUE,$AA5="IR",$A113&gt;=$AB5), (IR_factor*($AC5/Poids)) *  (EXP(-k_elim*($A113-$AB5)) - EXP(-3*($A113-$AB5)))  / (EXP(-k_elim*1.8)-EXP(-3*1.8)),0),IF($AA5="XR",IF(AND($AD5=TRUE,$AA5="XR",$A113&gt;=$AB5), IF($AE5="Jeun",   (XR_factor_fast*($AC5/Poids)) *    (EXP(-0.5*((($A113-($AB5+2))/0.9)^2)) +     EXP(-0.5*((($A113-($AB5+7))/1.1)^2)))    * MAX(EXP(-k_elim*MAX($A113-($AB5+1),0)),0.5),   (XR_factor_fed*($AC5/Poids)) *    (EXP(-0.5*((($A113-($AB5+2))/0.9)^2)) +     EXP(-0.5*((($A113-($AB5+6))/1.1)^2)))    * MAX(EXP(-k_elim*MAX($A113-($AB5+1),0)),0.58) ),0),IF(AND($AD5=TRUE,OR($AA5="Concerta",$AA5="OROS"),$A113&gt;=$AB5), MIN(OROS_factor*($AC5/Poids),22) / (1+EXP(-(($A113-($AB5+4.8))))) *  IF($A113&gt;($AB5+10), EXP(-k_elim*(($A113-($AB5+10)))), 1),0)))</f>
        <v>0</v>
      </c>
      <c r="I113" s="20">
        <f>IF($AA6="IR",IF(AND($AD6=TRUE,$AA6="IR",$A113&gt;=$AB6), (IR_factor*($AC6/Poids)) *  (EXP(-k_elim*($A113-$AB6)) - EXP(-3*($A113-$AB6)))  / (EXP(-k_elim*1.8)-EXP(-3*1.8)),0),IF($AA6="XR",IF(AND($AD6=TRUE,$AA6="XR",$A113&gt;=$AB6), IF($AE6="Jeun",   (XR_factor_fast*($AC6/Poids)) *    (EXP(-0.5*((($A113-($AB6+2))/0.9)^2)) +     EXP(-0.5*((($A113-($AB6+7))/1.1)^2)))    * MAX(EXP(-k_elim*MAX($A113-($AB6+1),0)),0.5),   (XR_factor_fed*($AC6/Poids)) *    (EXP(-0.5*((($A113-($AB6+2))/0.9)^2)) +     EXP(-0.5*((($A113-($AB6+6))/1.1)^2)))    * MAX(EXP(-k_elim*MAX($A113-($AB6+1),0)),0.58) ),0),IF(AND($AD6=TRUE,OR($AA6="Concerta",$AA6="OROS"),$A113&gt;=$AB6), MIN(OROS_factor*($AC6/Poids),22) / (1+EXP(-(($A113-($AB6+4.8))))) *  IF($A113&gt;($AB6+10), EXP(-k_elim*(($A113-($AB6+10)))), 1),0)))</f>
        <v>0</v>
      </c>
      <c r="J113" s="20">
        <f>IF($AA7="IR",IF(AND($AD7=TRUE,$AA7="IR",$A113&gt;=$AB7), (IR_factor*($AC7/Poids)) *  (EXP(-k_elim*($A113-$AB7)) - EXP(-3*($A113-$AB7)))  / (EXP(-k_elim*1.8)-EXP(-3*1.8)),0),IF($AA7="XR",IF(AND($AD7=TRUE,$AA7="XR",$A113&gt;=$AB7), IF($AE7="Jeun",   (XR_factor_fast*($AC7/Poids)) *    (EXP(-0.5*((($A113-($AB7+2))/0.9)^2)) +     EXP(-0.5*((($A113-($AB7+7))/1.1)^2)))    * MAX(EXP(-k_elim*MAX($A113-($AB7+1),0)),0.5),   (XR_factor_fed*($AC7/Poids)) *    (EXP(-0.5*((($A113-($AB7+2))/0.9)^2)) +     EXP(-0.5*((($A113-($AB7+6))/1.1)^2)))    * MAX(EXP(-k_elim*MAX($A113-($AB7+1),0)),0.58) ),0),IF(AND($AD7=TRUE,OR($AA7="Concerta",$AA7="OROS"),$A113&gt;=$AB7), MIN(OROS_factor*($AC7/Poids),22) / (1+EXP(-(($A113-($AB7+4.8))))) *  IF($A113&gt;($AB7+10), EXP(-k_elim*(($A113-($AB7+10)))), 1),0)))</f>
        <v>0</v>
      </c>
      <c r="K113" s="20">
        <f>IF($AA8="IR",IF(AND($AD8=TRUE,$AA8="IR",$A113&gt;=$AB8), (IR_factor*($AC8/Poids)) *  (EXP(-k_elim*($A113-$AB8)) - EXP(-3*($A113-$AB8)))  / (EXP(-k_elim*1.8)-EXP(-3*1.8)),0),IF($AA8="XR",IF(AND($AD8=TRUE,$AA8="XR",$A113&gt;=$AB8), IF($AE8="Jeun",   (XR_factor_fast*($AC8/Poids)) *    (EXP(-0.5*((($A113-($AB8+2))/0.9)^2)) +     EXP(-0.5*((($A113-($AB8+7))/1.1)^2)))    * MAX(EXP(-k_elim*MAX($A113-($AB8+1),0)),0.5),   (XR_factor_fed*($AC8/Poids)) *    (EXP(-0.5*((($A113-($AB8+2))/0.9)^2)) +     EXP(-0.5*((($A113-($AB8+6))/1.1)^2)))    * MAX(EXP(-k_elim*MAX($A113-($AB8+1),0)),0.58) ),0),IF(AND($AD8=TRUE,OR($AA8="Concerta",$AA8="OROS"),$A113&gt;=$AB8), MIN(OROS_factor*($AC8/Poids),22) / (1+EXP(-(($A113-($AB8+4.8))))) *  IF($A113&gt;($AB8+10), EXP(-k_elim*(($A113-($AB8+10)))), 1),0)))</f>
        <v>0</v>
      </c>
      <c r="L113" s="20">
        <f>IF($AA9="IR",IF(AND($AD9=TRUE,$AA9="IR",$A113&gt;=$AB9), (IR_factor*($AC9/Poids)) *  (EXP(-k_elim*($A113-$AB9)) - EXP(-3*($A113-$AB9)))  / (EXP(-k_elim*1.8)-EXP(-3*1.8)),0),IF($AA9="XR",IF(AND($AD9=TRUE,$AA9="XR",$A113&gt;=$AB9), IF($AE9="Jeun",   (XR_factor_fast*($AC9/Poids)) *    (EXP(-0.5*((($A113-($AB9+2))/0.9)^2)) +     EXP(-0.5*((($A113-($AB9+7))/1.1)^2)))    * MAX(EXP(-k_elim*MAX($A113-($AB9+1),0)),0.5),   (XR_factor_fed*($AC9/Poids)) *    (EXP(-0.5*((($A113-($AB9+2))/0.9)^2)) +     EXP(-0.5*((($A113-($AB9+6))/1.1)^2)))    * MAX(EXP(-k_elim*MAX($A113-($AB9+1),0)),0.58) ),0),IF(AND($AD9=TRUE,OR($AA9="Concerta",$AA9="OROS"),$A113&gt;=$AB9), MIN(OROS_factor*($AC9/Poids),22) / (1+EXP(-(($A113-($AB9+4.8))))) *  IF($A113&gt;($AB9+10), EXP(-k_elim*(($A113-($AB9+10)))), 1),0)))</f>
        <v>0</v>
      </c>
      <c r="M113" s="20">
        <f>IF($AA10="IR",IF(AND($AD10=TRUE,$AA10="IR",$A113&gt;=$AB10), (IR_factor*($AC10/Poids)) *  (EXP(-k_elim*($A113-$AB10)) - EXP(-3*($A113-$AB10)))  / (EXP(-k_elim*1.8)-EXP(-3*1.8)),0),IF($AA10="XR",IF(AND($AD10=TRUE,$AA10="XR",$A113&gt;=$AB10), IF($AE10="Jeun",   (XR_factor_fast*($AC10/Poids)) *    (EXP(-0.5*((($A113-($AB10+2))/0.9)^2)) +     EXP(-0.5*((($A113-($AB10+7))/1.1)^2)))    * MAX(EXP(-k_elim*MAX($A113-($AB10+1),0)),0.5),   (XR_factor_fed*($AC10/Poids)) *    (EXP(-0.5*((($A113-($AB10+2))/0.9)^2)) +     EXP(-0.5*((($A113-($AB10+6))/1.1)^2)))    * MAX(EXP(-k_elim*MAX($A113-($AB10+1),0)),0.58) ),0),IF(AND($AD10=TRUE,OR($AA10="Concerta",$AA10="OROS"),$A113&gt;=$AB10), MIN(OROS_factor*($AC10/Poids),22) / (1+EXP(-(($A113-($AB10+4.8))))) *  IF($A113&gt;($AB10+10), EXP(-k_elim*(($A113-($AB10+10)))), 1),0)))</f>
        <v>0</v>
      </c>
      <c r="N113" s="32">
        <f>IF($AA11="IR",IF(AND($AD11=TRUE,$AA11="IR",$A113&gt;=$AB11), (IR_factor*($AC11/Poids)) *  (EXP(-k_elim*($A113-$AB11)) - EXP(-3*($A113-$AB11)))  / (EXP(-k_elim*1.8)-EXP(-3*1.8)),0),IF($AA11="XR",IF(AND($AD11=TRUE,$AA11="XR",$A113&gt;=$AB11), IF($AE11="Jeun",   (XR_factor_fast*($AC11/Poids)) *    (EXP(-0.5*((($A113-($AB11+2))/0.9)^2)) +     EXP(-0.5*((($A113-($AB11+7))/1.1)^2)))    * MAX(EXP(-k_elim*MAX($A113-($AB11+1),0)),0.5),   (XR_factor_fed*($AC11/Poids)) *    (EXP(-0.5*((($A113-($AB11+2))/0.9)^2)) +     EXP(-0.5*((($A113-($AB11+6))/1.1)^2)))    * MAX(EXP(-k_elim*MAX($A113-($AB11+1),0)),0.58) ),0),IF(AND($AD11=TRUE,OR($AA11="Concerta",$AA11="OROS"),$A113&gt;=$AB11), MIN(OROS_factor*($AC11/Poids),22) / (1+EXP(-(($A113-($AB11+4.8))))) *  IF($A113&gt;($AB11+10), EXP(-k_elim*(($A113-($AB11+10)))), 1),0)))</f>
        <v>0</v>
      </c>
      <c r="O113" s="32">
        <f>IF($AA12="IR",IF(AND($AD12=TRUE,$AA12="IR",$A113&gt;=$AB12), (IR_factor*($AC12/Poids)) *  (EXP(-k_elim*($A113-$AB12)) - EXP(-3*($A113-$AB12)))  / (EXP(-k_elim*1.8)-EXP(-3*1.8)),0),IF($AA12="XR",IF(AND($AD12=TRUE,$AA12="XR",$A113&gt;=$AB12), IF($AE12="Jeun",   (XR_factor_fast*($AC12/Poids)) *    (EXP(-0.5*((($A113-($AB12+2))/0.9)^2)) +     EXP(-0.5*((($A113-($AB12+7))/1.1)^2)))    * MAX(EXP(-k_elim*MAX($A113-($AB12+1),0)),0.5),   (XR_factor_fed*($AC12/Poids)) *    (EXP(-0.5*((($A113-($AB12+2))/0.9)^2)) +     EXP(-0.5*((($A113-($AB12+6))/1.1)^2)))    * MAX(EXP(-k_elim*MAX($A113-($AB12+1),0)),0.58) ),0),IF(AND($AD12=TRUE,OR($AA12="Concerta",$AA12="OROS"),$A113&gt;=$AB12), MIN(OROS_factor*($AC12/Poids),22) / (1+EXP(-(($A113-($AB12+4.8))))) *  IF($A113&gt;($AB12+10), EXP(-k_elim*(($A113-($AB12+10)))), 1),0)))</f>
        <v>0</v>
      </c>
      <c r="P113" s="32">
        <f>IF($AA13="IR",IF(AND($AD13=TRUE,$AA13="IR",$A113&gt;=$AB13), (IR_factor*($AC13/Poids)) *  (EXP(-k_elim*($A113-$AB13)) - EXP(-3*($A113-$AB13)))  / (EXP(-k_elim*1.8)-EXP(-3*1.8)),0),IF($AA13="XR",IF(AND($AD13=TRUE,$AA13="XR",$A113&gt;=$AB13), IF($AE13="Jeun",   (XR_factor_fast*($AC13/Poids)) *    (EXP(-0.5*((($A113-($AB13+2))/0.9)^2)) +     EXP(-0.5*((($A113-($AB13+7))/1.1)^2)))    * MAX(EXP(-k_elim*MAX($A113-($AB13+1),0)),0.5),   (XR_factor_fed*($AC13/Poids)) *    (EXP(-0.5*((($A113-($AB13+2))/0.9)^2)) +     EXP(-0.5*((($A113-($AB13+6))/1.1)^2)))    * MAX(EXP(-k_elim*MAX($A113-($AB13+1),0)),0.58) ),0),IF(AND($AD13=TRUE,OR($AA13="Concerta",$AA13="OROS"),$A113&gt;=$AB13), MIN(OROS_factor*($AC13/Poids),22) / (1+EXP(-(($A113-($AB13+4.8))))) *  IF($A113&gt;($AB13+10), EXP(-k_elim*(($A113-($AB13+10)))), 1),0)))</f>
        <v>0</v>
      </c>
      <c r="AO113">
        <v>5</v>
      </c>
    </row>
    <row r="114" spans="1:41">
      <c r="A114" s="17">
        <v>11.59999999999998</v>
      </c>
      <c r="B114" s="18">
        <f t="shared" si="3"/>
        <v>4.0283966641171478</v>
      </c>
      <c r="C114" s="20">
        <f t="shared" si="4"/>
        <v>0</v>
      </c>
      <c r="D114" s="32">
        <f t="shared" si="5"/>
        <v>0</v>
      </c>
      <c r="E114" s="18">
        <f>IF($AA2="IR",IF(AND($AD2=TRUE,$AA2="IR",$A114&gt;=$AB2), (IR_factor*($AC2/Poids)) *  (EXP(-k_elim*($A114-$AB2)) - EXP(-3*($A114-$AB2)))  / (EXP(-k_elim*1.8)-EXP(-3*1.8)),0),IF($AA2="XR",IF(AND($AD2=TRUE,$AA2="XR",$A114&gt;=$AB2), IF($AE2="Jeun",   (XR_factor_fast*($AC2/Poids)) *    (EXP(-0.5*((($A114-($AB2+2))/0.9)^2)) +     EXP(-0.5*((($A114-($AB2+7))/1.1)^2)))    * MAX(EXP(-k_elim*MAX($A114-($AB2+1),0)),0.5),   (XR_factor_fed*($AC2/Poids)) *    (EXP(-0.5*((($A114-($AB2+2))/0.9)^2)) +     EXP(-0.5*((($A114-($AB2+6))/1.1)^2)))    * MAX(EXP(-k_elim*MAX($A114-($AB2+1),0)),0.58) ),0),IF(AND($AD2=TRUE,OR($AA2="Concerta",$AA2="OROS"),$A114&gt;=$AB2), MIN(OROS_factor*($AC2/Poids),22) / (1+EXP(-(($A114-($AB2+4.8))))) *  IF($A114&gt;($AB2+10), EXP(-k_elim*(($A114-($AB2+10)))), 1),0)))</f>
        <v>4.0283966641171478</v>
      </c>
      <c r="F114" s="18">
        <f>IF($AA3="IR",IF(AND($AD3=TRUE,$AA3="IR",$A114&gt;=$AB3), (IR_factor*($AC3/Poids)) *  (EXP(-k_elim*($A114-$AB3)) - EXP(-3*($A114-$AB3)))  / (EXP(-k_elim*1.8)-EXP(-3*1.8)),0),IF($AA3="XR",IF(AND($AD3=TRUE,$AA3="XR",$A114&gt;=$AB3), IF($AE3="Jeun",   (XR_factor_fast*($AC3/Poids)) *    (EXP(-0.5*((($A114-($AB3+2))/0.9)^2)) +     EXP(-0.5*((($A114-($AB3+7))/1.1)^2)))    * MAX(EXP(-k_elim*MAX($A114-($AB3+1),0)),0.5),   (XR_factor_fed*($AC3/Poids)) *    (EXP(-0.5*((($A114-($AB3+2))/0.9)^2)) +     EXP(-0.5*((($A114-($AB3+6))/1.1)^2)))    * MAX(EXP(-k_elim*MAX($A114-($AB3+1),0)),0.58) ),0),IF(AND($AD3=TRUE,OR($AA3="Concerta",$AA3="OROS"),$A114&gt;=$AB3), MIN(OROS_factor*($AC3/Poids),22) / (1+EXP(-(($A114-($AB3+4.8))))) *  IF($A114&gt;($AB3+10), EXP(-k_elim*(($A114-($AB3+10)))), 1),0)))</f>
        <v>0</v>
      </c>
      <c r="G114" s="18">
        <f>IF($AA4="IR",IF(AND($AD4=TRUE,$AA4="IR",$A114&gt;=$AB4), (IR_factor*($AC4/Poids)) *  (EXP(-k_elim*($A114-$AB4)) - EXP(-3*($A114-$AB4)))  / (EXP(-k_elim*1.8)-EXP(-3*1.8)),0),IF($AA4="XR",IF(AND($AD4=TRUE,$AA4="XR",$A114&gt;=$AB4), IF($AE4="Jeun",   (XR_factor_fast*($AC4/Poids)) *    (EXP(-0.5*((($A114-($AB4+2))/0.9)^2)) +     EXP(-0.5*((($A114-($AB4+7))/1.1)^2)))    * MAX(EXP(-k_elim*MAX($A114-($AB4+1),0)),0.5),   (XR_factor_fed*($AC4/Poids)) *    (EXP(-0.5*((($A114-($AB4+2))/0.9)^2)) +     EXP(-0.5*((($A114-($AB4+6))/1.1)^2)))    * MAX(EXP(-k_elim*MAX($A114-($AB4+1),0)),0.58) ),0),IF(AND($AD4=TRUE,OR($AA4="Concerta",$AA4="OROS"),$A114&gt;=$AB4), MIN(OROS_factor*($AC4/Poids),22) / (1+EXP(-(($A114-($AB4+4.8))))) *  IF($A114&gt;($AB4+10), EXP(-k_elim*(($A114-($AB4+10)))), 1),0)))</f>
        <v>0</v>
      </c>
      <c r="H114" s="18">
        <f>IF($AA5="IR",IF(AND($AD5=TRUE,$AA5="IR",$A114&gt;=$AB5), (IR_factor*($AC5/Poids)) *  (EXP(-k_elim*($A114-$AB5)) - EXP(-3*($A114-$AB5)))  / (EXP(-k_elim*1.8)-EXP(-3*1.8)),0),IF($AA5="XR",IF(AND($AD5=TRUE,$AA5="XR",$A114&gt;=$AB5), IF($AE5="Jeun",   (XR_factor_fast*($AC5/Poids)) *    (EXP(-0.5*((($A114-($AB5+2))/0.9)^2)) +     EXP(-0.5*((($A114-($AB5+7))/1.1)^2)))    * MAX(EXP(-k_elim*MAX($A114-($AB5+1),0)),0.5),   (XR_factor_fed*($AC5/Poids)) *    (EXP(-0.5*((($A114-($AB5+2))/0.9)^2)) +     EXP(-0.5*((($A114-($AB5+6))/1.1)^2)))    * MAX(EXP(-k_elim*MAX($A114-($AB5+1),0)),0.58) ),0),IF(AND($AD5=TRUE,OR($AA5="Concerta",$AA5="OROS"),$A114&gt;=$AB5), MIN(OROS_factor*($AC5/Poids),22) / (1+EXP(-(($A114-($AB5+4.8))))) *  IF($A114&gt;($AB5+10), EXP(-k_elim*(($A114-($AB5+10)))), 1),0)))</f>
        <v>0</v>
      </c>
      <c r="I114" s="20">
        <f>IF($AA6="IR",IF(AND($AD6=TRUE,$AA6="IR",$A114&gt;=$AB6), (IR_factor*($AC6/Poids)) *  (EXP(-k_elim*($A114-$AB6)) - EXP(-3*($A114-$AB6)))  / (EXP(-k_elim*1.8)-EXP(-3*1.8)),0),IF($AA6="XR",IF(AND($AD6=TRUE,$AA6="XR",$A114&gt;=$AB6), IF($AE6="Jeun",   (XR_factor_fast*($AC6/Poids)) *    (EXP(-0.5*((($A114-($AB6+2))/0.9)^2)) +     EXP(-0.5*((($A114-($AB6+7))/1.1)^2)))    * MAX(EXP(-k_elim*MAX($A114-($AB6+1),0)),0.5),   (XR_factor_fed*($AC6/Poids)) *    (EXP(-0.5*((($A114-($AB6+2))/0.9)^2)) +     EXP(-0.5*((($A114-($AB6+6))/1.1)^2)))    * MAX(EXP(-k_elim*MAX($A114-($AB6+1),0)),0.58) ),0),IF(AND($AD6=TRUE,OR($AA6="Concerta",$AA6="OROS"),$A114&gt;=$AB6), MIN(OROS_factor*($AC6/Poids),22) / (1+EXP(-(($A114-($AB6+4.8))))) *  IF($A114&gt;($AB6+10), EXP(-k_elim*(($A114-($AB6+10)))), 1),0)))</f>
        <v>0</v>
      </c>
      <c r="J114" s="20">
        <f>IF($AA7="IR",IF(AND($AD7=TRUE,$AA7="IR",$A114&gt;=$AB7), (IR_factor*($AC7/Poids)) *  (EXP(-k_elim*($A114-$AB7)) - EXP(-3*($A114-$AB7)))  / (EXP(-k_elim*1.8)-EXP(-3*1.8)),0),IF($AA7="XR",IF(AND($AD7=TRUE,$AA7="XR",$A114&gt;=$AB7), IF($AE7="Jeun",   (XR_factor_fast*($AC7/Poids)) *    (EXP(-0.5*((($A114-($AB7+2))/0.9)^2)) +     EXP(-0.5*((($A114-($AB7+7))/1.1)^2)))    * MAX(EXP(-k_elim*MAX($A114-($AB7+1),0)),0.5),   (XR_factor_fed*($AC7/Poids)) *    (EXP(-0.5*((($A114-($AB7+2))/0.9)^2)) +     EXP(-0.5*((($A114-($AB7+6))/1.1)^2)))    * MAX(EXP(-k_elim*MAX($A114-($AB7+1),0)),0.58) ),0),IF(AND($AD7=TRUE,OR($AA7="Concerta",$AA7="OROS"),$A114&gt;=$AB7), MIN(OROS_factor*($AC7/Poids),22) / (1+EXP(-(($A114-($AB7+4.8))))) *  IF($A114&gt;($AB7+10), EXP(-k_elim*(($A114-($AB7+10)))), 1),0)))</f>
        <v>0</v>
      </c>
      <c r="K114" s="20">
        <f>IF($AA8="IR",IF(AND($AD8=TRUE,$AA8="IR",$A114&gt;=$AB8), (IR_factor*($AC8/Poids)) *  (EXP(-k_elim*($A114-$AB8)) - EXP(-3*($A114-$AB8)))  / (EXP(-k_elim*1.8)-EXP(-3*1.8)),0),IF($AA8="XR",IF(AND($AD8=TRUE,$AA8="XR",$A114&gt;=$AB8), IF($AE8="Jeun",   (XR_factor_fast*($AC8/Poids)) *    (EXP(-0.5*((($A114-($AB8+2))/0.9)^2)) +     EXP(-0.5*((($A114-($AB8+7))/1.1)^2)))    * MAX(EXP(-k_elim*MAX($A114-($AB8+1),0)),0.5),   (XR_factor_fed*($AC8/Poids)) *    (EXP(-0.5*((($A114-($AB8+2))/0.9)^2)) +     EXP(-0.5*((($A114-($AB8+6))/1.1)^2)))    * MAX(EXP(-k_elim*MAX($A114-($AB8+1),0)),0.58) ),0),IF(AND($AD8=TRUE,OR($AA8="Concerta",$AA8="OROS"),$A114&gt;=$AB8), MIN(OROS_factor*($AC8/Poids),22) / (1+EXP(-(($A114-($AB8+4.8))))) *  IF($A114&gt;($AB8+10), EXP(-k_elim*(($A114-($AB8+10)))), 1),0)))</f>
        <v>0</v>
      </c>
      <c r="L114" s="20">
        <f>IF($AA9="IR",IF(AND($AD9=TRUE,$AA9="IR",$A114&gt;=$AB9), (IR_factor*($AC9/Poids)) *  (EXP(-k_elim*($A114-$AB9)) - EXP(-3*($A114-$AB9)))  / (EXP(-k_elim*1.8)-EXP(-3*1.8)),0),IF($AA9="XR",IF(AND($AD9=TRUE,$AA9="XR",$A114&gt;=$AB9), IF($AE9="Jeun",   (XR_factor_fast*($AC9/Poids)) *    (EXP(-0.5*((($A114-($AB9+2))/0.9)^2)) +     EXP(-0.5*((($A114-($AB9+7))/1.1)^2)))    * MAX(EXP(-k_elim*MAX($A114-($AB9+1),0)),0.5),   (XR_factor_fed*($AC9/Poids)) *    (EXP(-0.5*((($A114-($AB9+2))/0.9)^2)) +     EXP(-0.5*((($A114-($AB9+6))/1.1)^2)))    * MAX(EXP(-k_elim*MAX($A114-($AB9+1),0)),0.58) ),0),IF(AND($AD9=TRUE,OR($AA9="Concerta",$AA9="OROS"),$A114&gt;=$AB9), MIN(OROS_factor*($AC9/Poids),22) / (1+EXP(-(($A114-($AB9+4.8))))) *  IF($A114&gt;($AB9+10), EXP(-k_elim*(($A114-($AB9+10)))), 1),0)))</f>
        <v>0</v>
      </c>
      <c r="M114" s="20">
        <f>IF($AA10="IR",IF(AND($AD10=TRUE,$AA10="IR",$A114&gt;=$AB10), (IR_factor*($AC10/Poids)) *  (EXP(-k_elim*($A114-$AB10)) - EXP(-3*($A114-$AB10)))  / (EXP(-k_elim*1.8)-EXP(-3*1.8)),0),IF($AA10="XR",IF(AND($AD10=TRUE,$AA10="XR",$A114&gt;=$AB10), IF($AE10="Jeun",   (XR_factor_fast*($AC10/Poids)) *    (EXP(-0.5*((($A114-($AB10+2))/0.9)^2)) +     EXP(-0.5*((($A114-($AB10+7))/1.1)^2)))    * MAX(EXP(-k_elim*MAX($A114-($AB10+1),0)),0.5),   (XR_factor_fed*($AC10/Poids)) *    (EXP(-0.5*((($A114-($AB10+2))/0.9)^2)) +     EXP(-0.5*((($A114-($AB10+6))/1.1)^2)))    * MAX(EXP(-k_elim*MAX($A114-($AB10+1),0)),0.58) ),0),IF(AND($AD10=TRUE,OR($AA10="Concerta",$AA10="OROS"),$A114&gt;=$AB10), MIN(OROS_factor*($AC10/Poids),22) / (1+EXP(-(($A114-($AB10+4.8))))) *  IF($A114&gt;($AB10+10), EXP(-k_elim*(($A114-($AB10+10)))), 1),0)))</f>
        <v>0</v>
      </c>
      <c r="N114" s="32">
        <f>IF($AA11="IR",IF(AND($AD11=TRUE,$AA11="IR",$A114&gt;=$AB11), (IR_factor*($AC11/Poids)) *  (EXP(-k_elim*($A114-$AB11)) - EXP(-3*($A114-$AB11)))  / (EXP(-k_elim*1.8)-EXP(-3*1.8)),0),IF($AA11="XR",IF(AND($AD11=TRUE,$AA11="XR",$A114&gt;=$AB11), IF($AE11="Jeun",   (XR_factor_fast*($AC11/Poids)) *    (EXP(-0.5*((($A114-($AB11+2))/0.9)^2)) +     EXP(-0.5*((($A114-($AB11+7))/1.1)^2)))    * MAX(EXP(-k_elim*MAX($A114-($AB11+1),0)),0.5),   (XR_factor_fed*($AC11/Poids)) *    (EXP(-0.5*((($A114-($AB11+2))/0.9)^2)) +     EXP(-0.5*((($A114-($AB11+6))/1.1)^2)))    * MAX(EXP(-k_elim*MAX($A114-($AB11+1),0)),0.58) ),0),IF(AND($AD11=TRUE,OR($AA11="Concerta",$AA11="OROS"),$A114&gt;=$AB11), MIN(OROS_factor*($AC11/Poids),22) / (1+EXP(-(($A114-($AB11+4.8))))) *  IF($A114&gt;($AB11+10), EXP(-k_elim*(($A114-($AB11+10)))), 1),0)))</f>
        <v>0</v>
      </c>
      <c r="O114" s="32">
        <f>IF($AA12="IR",IF(AND($AD12=TRUE,$AA12="IR",$A114&gt;=$AB12), (IR_factor*($AC12/Poids)) *  (EXP(-k_elim*($A114-$AB12)) - EXP(-3*($A114-$AB12)))  / (EXP(-k_elim*1.8)-EXP(-3*1.8)),0),IF($AA12="XR",IF(AND($AD12=TRUE,$AA12="XR",$A114&gt;=$AB12), IF($AE12="Jeun",   (XR_factor_fast*($AC12/Poids)) *    (EXP(-0.5*((($A114-($AB12+2))/0.9)^2)) +     EXP(-0.5*((($A114-($AB12+7))/1.1)^2)))    * MAX(EXP(-k_elim*MAX($A114-($AB12+1),0)),0.5),   (XR_factor_fed*($AC12/Poids)) *    (EXP(-0.5*((($A114-($AB12+2))/0.9)^2)) +     EXP(-0.5*((($A114-($AB12+6))/1.1)^2)))    * MAX(EXP(-k_elim*MAX($A114-($AB12+1),0)),0.58) ),0),IF(AND($AD12=TRUE,OR($AA12="Concerta",$AA12="OROS"),$A114&gt;=$AB12), MIN(OROS_factor*($AC12/Poids),22) / (1+EXP(-(($A114-($AB12+4.8))))) *  IF($A114&gt;($AB12+10), EXP(-k_elim*(($A114-($AB12+10)))), 1),0)))</f>
        <v>0</v>
      </c>
      <c r="P114" s="32">
        <f>IF($AA13="IR",IF(AND($AD13=TRUE,$AA13="IR",$A114&gt;=$AB13), (IR_factor*($AC13/Poids)) *  (EXP(-k_elim*($A114-$AB13)) - EXP(-3*($A114-$AB13)))  / (EXP(-k_elim*1.8)-EXP(-3*1.8)),0),IF($AA13="XR",IF(AND($AD13=TRUE,$AA13="XR",$A114&gt;=$AB13), IF($AE13="Jeun",   (XR_factor_fast*($AC13/Poids)) *    (EXP(-0.5*((($A114-($AB13+2))/0.9)^2)) +     EXP(-0.5*((($A114-($AB13+7))/1.1)^2)))    * MAX(EXP(-k_elim*MAX($A114-($AB13+1),0)),0.5),   (XR_factor_fed*($AC13/Poids)) *    (EXP(-0.5*((($A114-($AB13+2))/0.9)^2)) +     EXP(-0.5*((($A114-($AB13+6))/1.1)^2)))    * MAX(EXP(-k_elim*MAX($A114-($AB13+1),0)),0.58) ),0),IF(AND($AD13=TRUE,OR($AA13="Concerta",$AA13="OROS"),$A114&gt;=$AB13), MIN(OROS_factor*($AC13/Poids),22) / (1+EXP(-(($A114-($AB13+4.8))))) *  IF($A114&gt;($AB13+10), EXP(-k_elim*(($A114-($AB13+10)))), 1),0)))</f>
        <v>0</v>
      </c>
      <c r="AO114">
        <v>5</v>
      </c>
    </row>
    <row r="115" spans="1:41">
      <c r="A115" s="17">
        <v>11.649999999999981</v>
      </c>
      <c r="B115" s="18">
        <f t="shared" si="3"/>
        <v>3.9788436077577711</v>
      </c>
      <c r="C115" s="20">
        <f t="shared" si="4"/>
        <v>0</v>
      </c>
      <c r="D115" s="32">
        <f t="shared" si="5"/>
        <v>0</v>
      </c>
      <c r="E115" s="18">
        <f>IF($AA2="IR",IF(AND($AD2=TRUE,$AA2="IR",$A115&gt;=$AB2), (IR_factor*($AC2/Poids)) *  (EXP(-k_elim*($A115-$AB2)) - EXP(-3*($A115-$AB2)))  / (EXP(-k_elim*1.8)-EXP(-3*1.8)),0),IF($AA2="XR",IF(AND($AD2=TRUE,$AA2="XR",$A115&gt;=$AB2), IF($AE2="Jeun",   (XR_factor_fast*($AC2/Poids)) *    (EXP(-0.5*((($A115-($AB2+2))/0.9)^2)) +     EXP(-0.5*((($A115-($AB2+7))/1.1)^2)))    * MAX(EXP(-k_elim*MAX($A115-($AB2+1),0)),0.5),   (XR_factor_fed*($AC2/Poids)) *    (EXP(-0.5*((($A115-($AB2+2))/0.9)^2)) +     EXP(-0.5*((($A115-($AB2+6))/1.1)^2)))    * MAX(EXP(-k_elim*MAX($A115-($AB2+1),0)),0.58) ),0),IF(AND($AD2=TRUE,OR($AA2="Concerta",$AA2="OROS"),$A115&gt;=$AB2), MIN(OROS_factor*($AC2/Poids),22) / (1+EXP(-(($A115-($AB2+4.8))))) *  IF($A115&gt;($AB2+10), EXP(-k_elim*(($A115-($AB2+10)))), 1),0)))</f>
        <v>3.9788436077577711</v>
      </c>
      <c r="F115" s="18">
        <f>IF($AA3="IR",IF(AND($AD3=TRUE,$AA3="IR",$A115&gt;=$AB3), (IR_factor*($AC3/Poids)) *  (EXP(-k_elim*($A115-$AB3)) - EXP(-3*($A115-$AB3)))  / (EXP(-k_elim*1.8)-EXP(-3*1.8)),0),IF($AA3="XR",IF(AND($AD3=TRUE,$AA3="XR",$A115&gt;=$AB3), IF($AE3="Jeun",   (XR_factor_fast*($AC3/Poids)) *    (EXP(-0.5*((($A115-($AB3+2))/0.9)^2)) +     EXP(-0.5*((($A115-($AB3+7))/1.1)^2)))    * MAX(EXP(-k_elim*MAX($A115-($AB3+1),0)),0.5),   (XR_factor_fed*($AC3/Poids)) *    (EXP(-0.5*((($A115-($AB3+2))/0.9)^2)) +     EXP(-0.5*((($A115-($AB3+6))/1.1)^2)))    * MAX(EXP(-k_elim*MAX($A115-($AB3+1),0)),0.58) ),0),IF(AND($AD3=TRUE,OR($AA3="Concerta",$AA3="OROS"),$A115&gt;=$AB3), MIN(OROS_factor*($AC3/Poids),22) / (1+EXP(-(($A115-($AB3+4.8))))) *  IF($A115&gt;($AB3+10), EXP(-k_elim*(($A115-($AB3+10)))), 1),0)))</f>
        <v>0</v>
      </c>
      <c r="G115" s="18">
        <f>IF($AA4="IR",IF(AND($AD4=TRUE,$AA4="IR",$A115&gt;=$AB4), (IR_factor*($AC4/Poids)) *  (EXP(-k_elim*($A115-$AB4)) - EXP(-3*($A115-$AB4)))  / (EXP(-k_elim*1.8)-EXP(-3*1.8)),0),IF($AA4="XR",IF(AND($AD4=TRUE,$AA4="XR",$A115&gt;=$AB4), IF($AE4="Jeun",   (XR_factor_fast*($AC4/Poids)) *    (EXP(-0.5*((($A115-($AB4+2))/0.9)^2)) +     EXP(-0.5*((($A115-($AB4+7))/1.1)^2)))    * MAX(EXP(-k_elim*MAX($A115-($AB4+1),0)),0.5),   (XR_factor_fed*($AC4/Poids)) *    (EXP(-0.5*((($A115-($AB4+2))/0.9)^2)) +     EXP(-0.5*((($A115-($AB4+6))/1.1)^2)))    * MAX(EXP(-k_elim*MAX($A115-($AB4+1),0)),0.58) ),0),IF(AND($AD4=TRUE,OR($AA4="Concerta",$AA4="OROS"),$A115&gt;=$AB4), MIN(OROS_factor*($AC4/Poids),22) / (1+EXP(-(($A115-($AB4+4.8))))) *  IF($A115&gt;($AB4+10), EXP(-k_elim*(($A115-($AB4+10)))), 1),0)))</f>
        <v>0</v>
      </c>
      <c r="H115" s="18">
        <f>IF($AA5="IR",IF(AND($AD5=TRUE,$AA5="IR",$A115&gt;=$AB5), (IR_factor*($AC5/Poids)) *  (EXP(-k_elim*($A115-$AB5)) - EXP(-3*($A115-$AB5)))  / (EXP(-k_elim*1.8)-EXP(-3*1.8)),0),IF($AA5="XR",IF(AND($AD5=TRUE,$AA5="XR",$A115&gt;=$AB5), IF($AE5="Jeun",   (XR_factor_fast*($AC5/Poids)) *    (EXP(-0.5*((($A115-($AB5+2))/0.9)^2)) +     EXP(-0.5*((($A115-($AB5+7))/1.1)^2)))    * MAX(EXP(-k_elim*MAX($A115-($AB5+1),0)),0.5),   (XR_factor_fed*($AC5/Poids)) *    (EXP(-0.5*((($A115-($AB5+2))/0.9)^2)) +     EXP(-0.5*((($A115-($AB5+6))/1.1)^2)))    * MAX(EXP(-k_elim*MAX($A115-($AB5+1),0)),0.58) ),0),IF(AND($AD5=TRUE,OR($AA5="Concerta",$AA5="OROS"),$A115&gt;=$AB5), MIN(OROS_factor*($AC5/Poids),22) / (1+EXP(-(($A115-($AB5+4.8))))) *  IF($A115&gt;($AB5+10), EXP(-k_elim*(($A115-($AB5+10)))), 1),0)))</f>
        <v>0</v>
      </c>
      <c r="I115" s="20">
        <f>IF($AA6="IR",IF(AND($AD6=TRUE,$AA6="IR",$A115&gt;=$AB6), (IR_factor*($AC6/Poids)) *  (EXP(-k_elim*($A115-$AB6)) - EXP(-3*($A115-$AB6)))  / (EXP(-k_elim*1.8)-EXP(-3*1.8)),0),IF($AA6="XR",IF(AND($AD6=TRUE,$AA6="XR",$A115&gt;=$AB6), IF($AE6="Jeun",   (XR_factor_fast*($AC6/Poids)) *    (EXP(-0.5*((($A115-($AB6+2))/0.9)^2)) +     EXP(-0.5*((($A115-($AB6+7))/1.1)^2)))    * MAX(EXP(-k_elim*MAX($A115-($AB6+1),0)),0.5),   (XR_factor_fed*($AC6/Poids)) *    (EXP(-0.5*((($A115-($AB6+2))/0.9)^2)) +     EXP(-0.5*((($A115-($AB6+6))/1.1)^2)))    * MAX(EXP(-k_elim*MAX($A115-($AB6+1),0)),0.58) ),0),IF(AND($AD6=TRUE,OR($AA6="Concerta",$AA6="OROS"),$A115&gt;=$AB6), MIN(OROS_factor*($AC6/Poids),22) / (1+EXP(-(($A115-($AB6+4.8))))) *  IF($A115&gt;($AB6+10), EXP(-k_elim*(($A115-($AB6+10)))), 1),0)))</f>
        <v>0</v>
      </c>
      <c r="J115" s="20">
        <f>IF($AA7="IR",IF(AND($AD7=TRUE,$AA7="IR",$A115&gt;=$AB7), (IR_factor*($AC7/Poids)) *  (EXP(-k_elim*($A115-$AB7)) - EXP(-3*($A115-$AB7)))  / (EXP(-k_elim*1.8)-EXP(-3*1.8)),0),IF($AA7="XR",IF(AND($AD7=TRUE,$AA7="XR",$A115&gt;=$AB7), IF($AE7="Jeun",   (XR_factor_fast*($AC7/Poids)) *    (EXP(-0.5*((($A115-($AB7+2))/0.9)^2)) +     EXP(-0.5*((($A115-($AB7+7))/1.1)^2)))    * MAX(EXP(-k_elim*MAX($A115-($AB7+1),0)),0.5),   (XR_factor_fed*($AC7/Poids)) *    (EXP(-0.5*((($A115-($AB7+2))/0.9)^2)) +     EXP(-0.5*((($A115-($AB7+6))/1.1)^2)))    * MAX(EXP(-k_elim*MAX($A115-($AB7+1),0)),0.58) ),0),IF(AND($AD7=TRUE,OR($AA7="Concerta",$AA7="OROS"),$A115&gt;=$AB7), MIN(OROS_factor*($AC7/Poids),22) / (1+EXP(-(($A115-($AB7+4.8))))) *  IF($A115&gt;($AB7+10), EXP(-k_elim*(($A115-($AB7+10)))), 1),0)))</f>
        <v>0</v>
      </c>
      <c r="K115" s="20">
        <f>IF($AA8="IR",IF(AND($AD8=TRUE,$AA8="IR",$A115&gt;=$AB8), (IR_factor*($AC8/Poids)) *  (EXP(-k_elim*($A115-$AB8)) - EXP(-3*($A115-$AB8)))  / (EXP(-k_elim*1.8)-EXP(-3*1.8)),0),IF($AA8="XR",IF(AND($AD8=TRUE,$AA8="XR",$A115&gt;=$AB8), IF($AE8="Jeun",   (XR_factor_fast*($AC8/Poids)) *    (EXP(-0.5*((($A115-($AB8+2))/0.9)^2)) +     EXP(-0.5*((($A115-($AB8+7))/1.1)^2)))    * MAX(EXP(-k_elim*MAX($A115-($AB8+1),0)),0.5),   (XR_factor_fed*($AC8/Poids)) *    (EXP(-0.5*((($A115-($AB8+2))/0.9)^2)) +     EXP(-0.5*((($A115-($AB8+6))/1.1)^2)))    * MAX(EXP(-k_elim*MAX($A115-($AB8+1),0)),0.58) ),0),IF(AND($AD8=TRUE,OR($AA8="Concerta",$AA8="OROS"),$A115&gt;=$AB8), MIN(OROS_factor*($AC8/Poids),22) / (1+EXP(-(($A115-($AB8+4.8))))) *  IF($A115&gt;($AB8+10), EXP(-k_elim*(($A115-($AB8+10)))), 1),0)))</f>
        <v>0</v>
      </c>
      <c r="L115" s="20">
        <f>IF($AA9="IR",IF(AND($AD9=TRUE,$AA9="IR",$A115&gt;=$AB9), (IR_factor*($AC9/Poids)) *  (EXP(-k_elim*($A115-$AB9)) - EXP(-3*($A115-$AB9)))  / (EXP(-k_elim*1.8)-EXP(-3*1.8)),0),IF($AA9="XR",IF(AND($AD9=TRUE,$AA9="XR",$A115&gt;=$AB9), IF($AE9="Jeun",   (XR_factor_fast*($AC9/Poids)) *    (EXP(-0.5*((($A115-($AB9+2))/0.9)^2)) +     EXP(-0.5*((($A115-($AB9+7))/1.1)^2)))    * MAX(EXP(-k_elim*MAX($A115-($AB9+1),0)),0.5),   (XR_factor_fed*($AC9/Poids)) *    (EXP(-0.5*((($A115-($AB9+2))/0.9)^2)) +     EXP(-0.5*((($A115-($AB9+6))/1.1)^2)))    * MAX(EXP(-k_elim*MAX($A115-($AB9+1),0)),0.58) ),0),IF(AND($AD9=TRUE,OR($AA9="Concerta",$AA9="OROS"),$A115&gt;=$AB9), MIN(OROS_factor*($AC9/Poids),22) / (1+EXP(-(($A115-($AB9+4.8))))) *  IF($A115&gt;($AB9+10), EXP(-k_elim*(($A115-($AB9+10)))), 1),0)))</f>
        <v>0</v>
      </c>
      <c r="M115" s="20">
        <f>IF($AA10="IR",IF(AND($AD10=TRUE,$AA10="IR",$A115&gt;=$AB10), (IR_factor*($AC10/Poids)) *  (EXP(-k_elim*($A115-$AB10)) - EXP(-3*($A115-$AB10)))  / (EXP(-k_elim*1.8)-EXP(-3*1.8)),0),IF($AA10="XR",IF(AND($AD10=TRUE,$AA10="XR",$A115&gt;=$AB10), IF($AE10="Jeun",   (XR_factor_fast*($AC10/Poids)) *    (EXP(-0.5*((($A115-($AB10+2))/0.9)^2)) +     EXP(-0.5*((($A115-($AB10+7))/1.1)^2)))    * MAX(EXP(-k_elim*MAX($A115-($AB10+1),0)),0.5),   (XR_factor_fed*($AC10/Poids)) *    (EXP(-0.5*((($A115-($AB10+2))/0.9)^2)) +     EXP(-0.5*((($A115-($AB10+6))/1.1)^2)))    * MAX(EXP(-k_elim*MAX($A115-($AB10+1),0)),0.58) ),0),IF(AND($AD10=TRUE,OR($AA10="Concerta",$AA10="OROS"),$A115&gt;=$AB10), MIN(OROS_factor*($AC10/Poids),22) / (1+EXP(-(($A115-($AB10+4.8))))) *  IF($A115&gt;($AB10+10), EXP(-k_elim*(($A115-($AB10+10)))), 1),0)))</f>
        <v>0</v>
      </c>
      <c r="N115" s="32">
        <f>IF($AA11="IR",IF(AND($AD11=TRUE,$AA11="IR",$A115&gt;=$AB11), (IR_factor*($AC11/Poids)) *  (EXP(-k_elim*($A115-$AB11)) - EXP(-3*($A115-$AB11)))  / (EXP(-k_elim*1.8)-EXP(-3*1.8)),0),IF($AA11="XR",IF(AND($AD11=TRUE,$AA11="XR",$A115&gt;=$AB11), IF($AE11="Jeun",   (XR_factor_fast*($AC11/Poids)) *    (EXP(-0.5*((($A115-($AB11+2))/0.9)^2)) +     EXP(-0.5*((($A115-($AB11+7))/1.1)^2)))    * MAX(EXP(-k_elim*MAX($A115-($AB11+1),0)),0.5),   (XR_factor_fed*($AC11/Poids)) *    (EXP(-0.5*((($A115-($AB11+2))/0.9)^2)) +     EXP(-0.5*((($A115-($AB11+6))/1.1)^2)))    * MAX(EXP(-k_elim*MAX($A115-($AB11+1),0)),0.58) ),0),IF(AND($AD11=TRUE,OR($AA11="Concerta",$AA11="OROS"),$A115&gt;=$AB11), MIN(OROS_factor*($AC11/Poids),22) / (1+EXP(-(($A115-($AB11+4.8))))) *  IF($A115&gt;($AB11+10), EXP(-k_elim*(($A115-($AB11+10)))), 1),0)))</f>
        <v>0</v>
      </c>
      <c r="O115" s="32">
        <f>IF($AA12="IR",IF(AND($AD12=TRUE,$AA12="IR",$A115&gt;=$AB12), (IR_factor*($AC12/Poids)) *  (EXP(-k_elim*($A115-$AB12)) - EXP(-3*($A115-$AB12)))  / (EXP(-k_elim*1.8)-EXP(-3*1.8)),0),IF($AA12="XR",IF(AND($AD12=TRUE,$AA12="XR",$A115&gt;=$AB12), IF($AE12="Jeun",   (XR_factor_fast*($AC12/Poids)) *    (EXP(-0.5*((($A115-($AB12+2))/0.9)^2)) +     EXP(-0.5*((($A115-($AB12+7))/1.1)^2)))    * MAX(EXP(-k_elim*MAX($A115-($AB12+1),0)),0.5),   (XR_factor_fed*($AC12/Poids)) *    (EXP(-0.5*((($A115-($AB12+2))/0.9)^2)) +     EXP(-0.5*((($A115-($AB12+6))/1.1)^2)))    * MAX(EXP(-k_elim*MAX($A115-($AB12+1),0)),0.58) ),0),IF(AND($AD12=TRUE,OR($AA12="Concerta",$AA12="OROS"),$A115&gt;=$AB12), MIN(OROS_factor*($AC12/Poids),22) / (1+EXP(-(($A115-($AB12+4.8))))) *  IF($A115&gt;($AB12+10), EXP(-k_elim*(($A115-($AB12+10)))), 1),0)))</f>
        <v>0</v>
      </c>
      <c r="P115" s="32">
        <f>IF($AA13="IR",IF(AND($AD13=TRUE,$AA13="IR",$A115&gt;=$AB13), (IR_factor*($AC13/Poids)) *  (EXP(-k_elim*($A115-$AB13)) - EXP(-3*($A115-$AB13)))  / (EXP(-k_elim*1.8)-EXP(-3*1.8)),0),IF($AA13="XR",IF(AND($AD13=TRUE,$AA13="XR",$A115&gt;=$AB13), IF($AE13="Jeun",   (XR_factor_fast*($AC13/Poids)) *    (EXP(-0.5*((($A115-($AB13+2))/0.9)^2)) +     EXP(-0.5*((($A115-($AB13+7))/1.1)^2)))    * MAX(EXP(-k_elim*MAX($A115-($AB13+1),0)),0.5),   (XR_factor_fed*($AC13/Poids)) *    (EXP(-0.5*((($A115-($AB13+2))/0.9)^2)) +     EXP(-0.5*((($A115-($AB13+6))/1.1)^2)))    * MAX(EXP(-k_elim*MAX($A115-($AB13+1),0)),0.58) ),0),IF(AND($AD13=TRUE,OR($AA13="Concerta",$AA13="OROS"),$A115&gt;=$AB13), MIN(OROS_factor*($AC13/Poids),22) / (1+EXP(-(($A115-($AB13+4.8))))) *  IF($A115&gt;($AB13+10), EXP(-k_elim*(($A115-($AB13+10)))), 1),0)))</f>
        <v>0</v>
      </c>
      <c r="AO115">
        <v>5</v>
      </c>
    </row>
    <row r="116" spans="1:41">
      <c r="A116" s="17">
        <v>11.69999999999998</v>
      </c>
      <c r="B116" s="18">
        <f t="shared" si="3"/>
        <v>3.929899894411093</v>
      </c>
      <c r="C116" s="20">
        <f t="shared" si="4"/>
        <v>0</v>
      </c>
      <c r="D116" s="32">
        <f t="shared" si="5"/>
        <v>0</v>
      </c>
      <c r="E116" s="18">
        <f>IF($AA2="IR",IF(AND($AD2=TRUE,$AA2="IR",$A116&gt;=$AB2), (IR_factor*($AC2/Poids)) *  (EXP(-k_elim*($A116-$AB2)) - EXP(-3*($A116-$AB2)))  / (EXP(-k_elim*1.8)-EXP(-3*1.8)),0),IF($AA2="XR",IF(AND($AD2=TRUE,$AA2="XR",$A116&gt;=$AB2), IF($AE2="Jeun",   (XR_factor_fast*($AC2/Poids)) *    (EXP(-0.5*((($A116-($AB2+2))/0.9)^2)) +     EXP(-0.5*((($A116-($AB2+7))/1.1)^2)))    * MAX(EXP(-k_elim*MAX($A116-($AB2+1),0)),0.5),   (XR_factor_fed*($AC2/Poids)) *    (EXP(-0.5*((($A116-($AB2+2))/0.9)^2)) +     EXP(-0.5*((($A116-($AB2+6))/1.1)^2)))    * MAX(EXP(-k_elim*MAX($A116-($AB2+1),0)),0.58) ),0),IF(AND($AD2=TRUE,OR($AA2="Concerta",$AA2="OROS"),$A116&gt;=$AB2), MIN(OROS_factor*($AC2/Poids),22) / (1+EXP(-(($A116-($AB2+4.8))))) *  IF($A116&gt;($AB2+10), EXP(-k_elim*(($A116-($AB2+10)))), 1),0)))</f>
        <v>3.929899894411093</v>
      </c>
      <c r="F116" s="18">
        <f>IF($AA3="IR",IF(AND($AD3=TRUE,$AA3="IR",$A116&gt;=$AB3), (IR_factor*($AC3/Poids)) *  (EXP(-k_elim*($A116-$AB3)) - EXP(-3*($A116-$AB3)))  / (EXP(-k_elim*1.8)-EXP(-3*1.8)),0),IF($AA3="XR",IF(AND($AD3=TRUE,$AA3="XR",$A116&gt;=$AB3), IF($AE3="Jeun",   (XR_factor_fast*($AC3/Poids)) *    (EXP(-0.5*((($A116-($AB3+2))/0.9)^2)) +     EXP(-0.5*((($A116-($AB3+7))/1.1)^2)))    * MAX(EXP(-k_elim*MAX($A116-($AB3+1),0)),0.5),   (XR_factor_fed*($AC3/Poids)) *    (EXP(-0.5*((($A116-($AB3+2))/0.9)^2)) +     EXP(-0.5*((($A116-($AB3+6))/1.1)^2)))    * MAX(EXP(-k_elim*MAX($A116-($AB3+1),0)),0.58) ),0),IF(AND($AD3=TRUE,OR($AA3="Concerta",$AA3="OROS"),$A116&gt;=$AB3), MIN(OROS_factor*($AC3/Poids),22) / (1+EXP(-(($A116-($AB3+4.8))))) *  IF($A116&gt;($AB3+10), EXP(-k_elim*(($A116-($AB3+10)))), 1),0)))</f>
        <v>0</v>
      </c>
      <c r="G116" s="18">
        <f>IF($AA4="IR",IF(AND($AD4=TRUE,$AA4="IR",$A116&gt;=$AB4), (IR_factor*($AC4/Poids)) *  (EXP(-k_elim*($A116-$AB4)) - EXP(-3*($A116-$AB4)))  / (EXP(-k_elim*1.8)-EXP(-3*1.8)),0),IF($AA4="XR",IF(AND($AD4=TRUE,$AA4="XR",$A116&gt;=$AB4), IF($AE4="Jeun",   (XR_factor_fast*($AC4/Poids)) *    (EXP(-0.5*((($A116-($AB4+2))/0.9)^2)) +     EXP(-0.5*((($A116-($AB4+7))/1.1)^2)))    * MAX(EXP(-k_elim*MAX($A116-($AB4+1),0)),0.5),   (XR_factor_fed*($AC4/Poids)) *    (EXP(-0.5*((($A116-($AB4+2))/0.9)^2)) +     EXP(-0.5*((($A116-($AB4+6))/1.1)^2)))    * MAX(EXP(-k_elim*MAX($A116-($AB4+1),0)),0.58) ),0),IF(AND($AD4=TRUE,OR($AA4="Concerta",$AA4="OROS"),$A116&gt;=$AB4), MIN(OROS_factor*($AC4/Poids),22) / (1+EXP(-(($A116-($AB4+4.8))))) *  IF($A116&gt;($AB4+10), EXP(-k_elim*(($A116-($AB4+10)))), 1),0)))</f>
        <v>0</v>
      </c>
      <c r="H116" s="18">
        <f>IF($AA5="IR",IF(AND($AD5=TRUE,$AA5="IR",$A116&gt;=$AB5), (IR_factor*($AC5/Poids)) *  (EXP(-k_elim*($A116-$AB5)) - EXP(-3*($A116-$AB5)))  / (EXP(-k_elim*1.8)-EXP(-3*1.8)),0),IF($AA5="XR",IF(AND($AD5=TRUE,$AA5="XR",$A116&gt;=$AB5), IF($AE5="Jeun",   (XR_factor_fast*($AC5/Poids)) *    (EXP(-0.5*((($A116-($AB5+2))/0.9)^2)) +     EXP(-0.5*((($A116-($AB5+7))/1.1)^2)))    * MAX(EXP(-k_elim*MAX($A116-($AB5+1),0)),0.5),   (XR_factor_fed*($AC5/Poids)) *    (EXP(-0.5*((($A116-($AB5+2))/0.9)^2)) +     EXP(-0.5*((($A116-($AB5+6))/1.1)^2)))    * MAX(EXP(-k_elim*MAX($A116-($AB5+1),0)),0.58) ),0),IF(AND($AD5=TRUE,OR($AA5="Concerta",$AA5="OROS"),$A116&gt;=$AB5), MIN(OROS_factor*($AC5/Poids),22) / (1+EXP(-(($A116-($AB5+4.8))))) *  IF($A116&gt;($AB5+10), EXP(-k_elim*(($A116-($AB5+10)))), 1),0)))</f>
        <v>0</v>
      </c>
      <c r="I116" s="20">
        <f>IF($AA6="IR",IF(AND($AD6=TRUE,$AA6="IR",$A116&gt;=$AB6), (IR_factor*($AC6/Poids)) *  (EXP(-k_elim*($A116-$AB6)) - EXP(-3*($A116-$AB6)))  / (EXP(-k_elim*1.8)-EXP(-3*1.8)),0),IF($AA6="XR",IF(AND($AD6=TRUE,$AA6="XR",$A116&gt;=$AB6), IF($AE6="Jeun",   (XR_factor_fast*($AC6/Poids)) *    (EXP(-0.5*((($A116-($AB6+2))/0.9)^2)) +     EXP(-0.5*((($A116-($AB6+7))/1.1)^2)))    * MAX(EXP(-k_elim*MAX($A116-($AB6+1),0)),0.5),   (XR_factor_fed*($AC6/Poids)) *    (EXP(-0.5*((($A116-($AB6+2))/0.9)^2)) +     EXP(-0.5*((($A116-($AB6+6))/1.1)^2)))    * MAX(EXP(-k_elim*MAX($A116-($AB6+1),0)),0.58) ),0),IF(AND($AD6=TRUE,OR($AA6="Concerta",$AA6="OROS"),$A116&gt;=$AB6), MIN(OROS_factor*($AC6/Poids),22) / (1+EXP(-(($A116-($AB6+4.8))))) *  IF($A116&gt;($AB6+10), EXP(-k_elim*(($A116-($AB6+10)))), 1),0)))</f>
        <v>0</v>
      </c>
      <c r="J116" s="20">
        <f>IF($AA7="IR",IF(AND($AD7=TRUE,$AA7="IR",$A116&gt;=$AB7), (IR_factor*($AC7/Poids)) *  (EXP(-k_elim*($A116-$AB7)) - EXP(-3*($A116-$AB7)))  / (EXP(-k_elim*1.8)-EXP(-3*1.8)),0),IF($AA7="XR",IF(AND($AD7=TRUE,$AA7="XR",$A116&gt;=$AB7), IF($AE7="Jeun",   (XR_factor_fast*($AC7/Poids)) *    (EXP(-0.5*((($A116-($AB7+2))/0.9)^2)) +     EXP(-0.5*((($A116-($AB7+7))/1.1)^2)))    * MAX(EXP(-k_elim*MAX($A116-($AB7+1),0)),0.5),   (XR_factor_fed*($AC7/Poids)) *    (EXP(-0.5*((($A116-($AB7+2))/0.9)^2)) +     EXP(-0.5*((($A116-($AB7+6))/1.1)^2)))    * MAX(EXP(-k_elim*MAX($A116-($AB7+1),0)),0.58) ),0),IF(AND($AD7=TRUE,OR($AA7="Concerta",$AA7="OROS"),$A116&gt;=$AB7), MIN(OROS_factor*($AC7/Poids),22) / (1+EXP(-(($A116-($AB7+4.8))))) *  IF($A116&gt;($AB7+10), EXP(-k_elim*(($A116-($AB7+10)))), 1),0)))</f>
        <v>0</v>
      </c>
      <c r="K116" s="20">
        <f>IF($AA8="IR",IF(AND($AD8=TRUE,$AA8="IR",$A116&gt;=$AB8), (IR_factor*($AC8/Poids)) *  (EXP(-k_elim*($A116-$AB8)) - EXP(-3*($A116-$AB8)))  / (EXP(-k_elim*1.8)-EXP(-3*1.8)),0),IF($AA8="XR",IF(AND($AD8=TRUE,$AA8="XR",$A116&gt;=$AB8), IF($AE8="Jeun",   (XR_factor_fast*($AC8/Poids)) *    (EXP(-0.5*((($A116-($AB8+2))/0.9)^2)) +     EXP(-0.5*((($A116-($AB8+7))/1.1)^2)))    * MAX(EXP(-k_elim*MAX($A116-($AB8+1),0)),0.5),   (XR_factor_fed*($AC8/Poids)) *    (EXP(-0.5*((($A116-($AB8+2))/0.9)^2)) +     EXP(-0.5*((($A116-($AB8+6))/1.1)^2)))    * MAX(EXP(-k_elim*MAX($A116-($AB8+1),0)),0.58) ),0),IF(AND($AD8=TRUE,OR($AA8="Concerta",$AA8="OROS"),$A116&gt;=$AB8), MIN(OROS_factor*($AC8/Poids),22) / (1+EXP(-(($A116-($AB8+4.8))))) *  IF($A116&gt;($AB8+10), EXP(-k_elim*(($A116-($AB8+10)))), 1),0)))</f>
        <v>0</v>
      </c>
      <c r="L116" s="20">
        <f>IF($AA9="IR",IF(AND($AD9=TRUE,$AA9="IR",$A116&gt;=$AB9), (IR_factor*($AC9/Poids)) *  (EXP(-k_elim*($A116-$AB9)) - EXP(-3*($A116-$AB9)))  / (EXP(-k_elim*1.8)-EXP(-3*1.8)),0),IF($AA9="XR",IF(AND($AD9=TRUE,$AA9="XR",$A116&gt;=$AB9), IF($AE9="Jeun",   (XR_factor_fast*($AC9/Poids)) *    (EXP(-0.5*((($A116-($AB9+2))/0.9)^2)) +     EXP(-0.5*((($A116-($AB9+7))/1.1)^2)))    * MAX(EXP(-k_elim*MAX($A116-($AB9+1),0)),0.5),   (XR_factor_fed*($AC9/Poids)) *    (EXP(-0.5*((($A116-($AB9+2))/0.9)^2)) +     EXP(-0.5*((($A116-($AB9+6))/1.1)^2)))    * MAX(EXP(-k_elim*MAX($A116-($AB9+1),0)),0.58) ),0),IF(AND($AD9=TRUE,OR($AA9="Concerta",$AA9="OROS"),$A116&gt;=$AB9), MIN(OROS_factor*($AC9/Poids),22) / (1+EXP(-(($A116-($AB9+4.8))))) *  IF($A116&gt;($AB9+10), EXP(-k_elim*(($A116-($AB9+10)))), 1),0)))</f>
        <v>0</v>
      </c>
      <c r="M116" s="20">
        <f>IF($AA10="IR",IF(AND($AD10=TRUE,$AA10="IR",$A116&gt;=$AB10), (IR_factor*($AC10/Poids)) *  (EXP(-k_elim*($A116-$AB10)) - EXP(-3*($A116-$AB10)))  / (EXP(-k_elim*1.8)-EXP(-3*1.8)),0),IF($AA10="XR",IF(AND($AD10=TRUE,$AA10="XR",$A116&gt;=$AB10), IF($AE10="Jeun",   (XR_factor_fast*($AC10/Poids)) *    (EXP(-0.5*((($A116-($AB10+2))/0.9)^2)) +     EXP(-0.5*((($A116-($AB10+7))/1.1)^2)))    * MAX(EXP(-k_elim*MAX($A116-($AB10+1),0)),0.5),   (XR_factor_fed*($AC10/Poids)) *    (EXP(-0.5*((($A116-($AB10+2))/0.9)^2)) +     EXP(-0.5*((($A116-($AB10+6))/1.1)^2)))    * MAX(EXP(-k_elim*MAX($A116-($AB10+1),0)),0.58) ),0),IF(AND($AD10=TRUE,OR($AA10="Concerta",$AA10="OROS"),$A116&gt;=$AB10), MIN(OROS_factor*($AC10/Poids),22) / (1+EXP(-(($A116-($AB10+4.8))))) *  IF($A116&gt;($AB10+10), EXP(-k_elim*(($A116-($AB10+10)))), 1),0)))</f>
        <v>0</v>
      </c>
      <c r="N116" s="32">
        <f>IF($AA11="IR",IF(AND($AD11=TRUE,$AA11="IR",$A116&gt;=$AB11), (IR_factor*($AC11/Poids)) *  (EXP(-k_elim*($A116-$AB11)) - EXP(-3*($A116-$AB11)))  / (EXP(-k_elim*1.8)-EXP(-3*1.8)),0),IF($AA11="XR",IF(AND($AD11=TRUE,$AA11="XR",$A116&gt;=$AB11), IF($AE11="Jeun",   (XR_factor_fast*($AC11/Poids)) *    (EXP(-0.5*((($A116-($AB11+2))/0.9)^2)) +     EXP(-0.5*((($A116-($AB11+7))/1.1)^2)))    * MAX(EXP(-k_elim*MAX($A116-($AB11+1),0)),0.5),   (XR_factor_fed*($AC11/Poids)) *    (EXP(-0.5*((($A116-($AB11+2))/0.9)^2)) +     EXP(-0.5*((($A116-($AB11+6))/1.1)^2)))    * MAX(EXP(-k_elim*MAX($A116-($AB11+1),0)),0.58) ),0),IF(AND($AD11=TRUE,OR($AA11="Concerta",$AA11="OROS"),$A116&gt;=$AB11), MIN(OROS_factor*($AC11/Poids),22) / (1+EXP(-(($A116-($AB11+4.8))))) *  IF($A116&gt;($AB11+10), EXP(-k_elim*(($A116-($AB11+10)))), 1),0)))</f>
        <v>0</v>
      </c>
      <c r="O116" s="32">
        <f>IF($AA12="IR",IF(AND($AD12=TRUE,$AA12="IR",$A116&gt;=$AB12), (IR_factor*($AC12/Poids)) *  (EXP(-k_elim*($A116-$AB12)) - EXP(-3*($A116-$AB12)))  / (EXP(-k_elim*1.8)-EXP(-3*1.8)),0),IF($AA12="XR",IF(AND($AD12=TRUE,$AA12="XR",$A116&gt;=$AB12), IF($AE12="Jeun",   (XR_factor_fast*($AC12/Poids)) *    (EXP(-0.5*((($A116-($AB12+2))/0.9)^2)) +     EXP(-0.5*((($A116-($AB12+7))/1.1)^2)))    * MAX(EXP(-k_elim*MAX($A116-($AB12+1),0)),0.5),   (XR_factor_fed*($AC12/Poids)) *    (EXP(-0.5*((($A116-($AB12+2))/0.9)^2)) +     EXP(-0.5*((($A116-($AB12+6))/1.1)^2)))    * MAX(EXP(-k_elim*MAX($A116-($AB12+1),0)),0.58) ),0),IF(AND($AD12=TRUE,OR($AA12="Concerta",$AA12="OROS"),$A116&gt;=$AB12), MIN(OROS_factor*($AC12/Poids),22) / (1+EXP(-(($A116-($AB12+4.8))))) *  IF($A116&gt;($AB12+10), EXP(-k_elim*(($A116-($AB12+10)))), 1),0)))</f>
        <v>0</v>
      </c>
      <c r="P116" s="32">
        <f>IF($AA13="IR",IF(AND($AD13=TRUE,$AA13="IR",$A116&gt;=$AB13), (IR_factor*($AC13/Poids)) *  (EXP(-k_elim*($A116-$AB13)) - EXP(-3*($A116-$AB13)))  / (EXP(-k_elim*1.8)-EXP(-3*1.8)),0),IF($AA13="XR",IF(AND($AD13=TRUE,$AA13="XR",$A116&gt;=$AB13), IF($AE13="Jeun",   (XR_factor_fast*($AC13/Poids)) *    (EXP(-0.5*((($A116-($AB13+2))/0.9)^2)) +     EXP(-0.5*((($A116-($AB13+7))/1.1)^2)))    * MAX(EXP(-k_elim*MAX($A116-($AB13+1),0)),0.5),   (XR_factor_fed*($AC13/Poids)) *    (EXP(-0.5*((($A116-($AB13+2))/0.9)^2)) +     EXP(-0.5*((($A116-($AB13+6))/1.1)^2)))    * MAX(EXP(-k_elim*MAX($A116-($AB13+1),0)),0.58) ),0),IF(AND($AD13=TRUE,OR($AA13="Concerta",$AA13="OROS"),$A116&gt;=$AB13), MIN(OROS_factor*($AC13/Poids),22) / (1+EXP(-(($A116-($AB13+4.8))))) *  IF($A116&gt;($AB13+10), EXP(-k_elim*(($A116-($AB13+10)))), 1),0)))</f>
        <v>0</v>
      </c>
      <c r="AO116">
        <v>5</v>
      </c>
    </row>
    <row r="117" spans="1:41">
      <c r="A117" s="17">
        <v>11.74999999999998</v>
      </c>
      <c r="B117" s="18">
        <f t="shared" si="3"/>
        <v>3.88155805982188</v>
      </c>
      <c r="C117" s="20">
        <f t="shared" si="4"/>
        <v>0</v>
      </c>
      <c r="D117" s="32">
        <f t="shared" si="5"/>
        <v>0</v>
      </c>
      <c r="E117" s="18">
        <f>IF($AA2="IR",IF(AND($AD2=TRUE,$AA2="IR",$A117&gt;=$AB2), (IR_factor*($AC2/Poids)) *  (EXP(-k_elim*($A117-$AB2)) - EXP(-3*($A117-$AB2)))  / (EXP(-k_elim*1.8)-EXP(-3*1.8)),0),IF($AA2="XR",IF(AND($AD2=TRUE,$AA2="XR",$A117&gt;=$AB2), IF($AE2="Jeun",   (XR_factor_fast*($AC2/Poids)) *    (EXP(-0.5*((($A117-($AB2+2))/0.9)^2)) +     EXP(-0.5*((($A117-($AB2+7))/1.1)^2)))    * MAX(EXP(-k_elim*MAX($A117-($AB2+1),0)),0.5),   (XR_factor_fed*($AC2/Poids)) *    (EXP(-0.5*((($A117-($AB2+2))/0.9)^2)) +     EXP(-0.5*((($A117-($AB2+6))/1.1)^2)))    * MAX(EXP(-k_elim*MAX($A117-($AB2+1),0)),0.58) ),0),IF(AND($AD2=TRUE,OR($AA2="Concerta",$AA2="OROS"),$A117&gt;=$AB2), MIN(OROS_factor*($AC2/Poids),22) / (1+EXP(-(($A117-($AB2+4.8))))) *  IF($A117&gt;($AB2+10), EXP(-k_elim*(($A117-($AB2+10)))), 1),0)))</f>
        <v>3.88155805982188</v>
      </c>
      <c r="F117" s="18">
        <f>IF($AA3="IR",IF(AND($AD3=TRUE,$AA3="IR",$A117&gt;=$AB3), (IR_factor*($AC3/Poids)) *  (EXP(-k_elim*($A117-$AB3)) - EXP(-3*($A117-$AB3)))  / (EXP(-k_elim*1.8)-EXP(-3*1.8)),0),IF($AA3="XR",IF(AND($AD3=TRUE,$AA3="XR",$A117&gt;=$AB3), IF($AE3="Jeun",   (XR_factor_fast*($AC3/Poids)) *    (EXP(-0.5*((($A117-($AB3+2))/0.9)^2)) +     EXP(-0.5*((($A117-($AB3+7))/1.1)^2)))    * MAX(EXP(-k_elim*MAX($A117-($AB3+1),0)),0.5),   (XR_factor_fed*($AC3/Poids)) *    (EXP(-0.5*((($A117-($AB3+2))/0.9)^2)) +     EXP(-0.5*((($A117-($AB3+6))/1.1)^2)))    * MAX(EXP(-k_elim*MAX($A117-($AB3+1),0)),0.58) ),0),IF(AND($AD3=TRUE,OR($AA3="Concerta",$AA3="OROS"),$A117&gt;=$AB3), MIN(OROS_factor*($AC3/Poids),22) / (1+EXP(-(($A117-($AB3+4.8))))) *  IF($A117&gt;($AB3+10), EXP(-k_elim*(($A117-($AB3+10)))), 1),0)))</f>
        <v>0</v>
      </c>
      <c r="G117" s="18">
        <f>IF($AA4="IR",IF(AND($AD4=TRUE,$AA4="IR",$A117&gt;=$AB4), (IR_factor*($AC4/Poids)) *  (EXP(-k_elim*($A117-$AB4)) - EXP(-3*($A117-$AB4)))  / (EXP(-k_elim*1.8)-EXP(-3*1.8)),0),IF($AA4="XR",IF(AND($AD4=TRUE,$AA4="XR",$A117&gt;=$AB4), IF($AE4="Jeun",   (XR_factor_fast*($AC4/Poids)) *    (EXP(-0.5*((($A117-($AB4+2))/0.9)^2)) +     EXP(-0.5*((($A117-($AB4+7))/1.1)^2)))    * MAX(EXP(-k_elim*MAX($A117-($AB4+1),0)),0.5),   (XR_factor_fed*($AC4/Poids)) *    (EXP(-0.5*((($A117-($AB4+2))/0.9)^2)) +     EXP(-0.5*((($A117-($AB4+6))/1.1)^2)))    * MAX(EXP(-k_elim*MAX($A117-($AB4+1),0)),0.58) ),0),IF(AND($AD4=TRUE,OR($AA4="Concerta",$AA4="OROS"),$A117&gt;=$AB4), MIN(OROS_factor*($AC4/Poids),22) / (1+EXP(-(($A117-($AB4+4.8))))) *  IF($A117&gt;($AB4+10), EXP(-k_elim*(($A117-($AB4+10)))), 1),0)))</f>
        <v>0</v>
      </c>
      <c r="H117" s="18">
        <f>IF($AA5="IR",IF(AND($AD5=TRUE,$AA5="IR",$A117&gt;=$AB5), (IR_factor*($AC5/Poids)) *  (EXP(-k_elim*($A117-$AB5)) - EXP(-3*($A117-$AB5)))  / (EXP(-k_elim*1.8)-EXP(-3*1.8)),0),IF($AA5="XR",IF(AND($AD5=TRUE,$AA5="XR",$A117&gt;=$AB5), IF($AE5="Jeun",   (XR_factor_fast*($AC5/Poids)) *    (EXP(-0.5*((($A117-($AB5+2))/0.9)^2)) +     EXP(-0.5*((($A117-($AB5+7))/1.1)^2)))    * MAX(EXP(-k_elim*MAX($A117-($AB5+1),0)),0.5),   (XR_factor_fed*($AC5/Poids)) *    (EXP(-0.5*((($A117-($AB5+2))/0.9)^2)) +     EXP(-0.5*((($A117-($AB5+6))/1.1)^2)))    * MAX(EXP(-k_elim*MAX($A117-($AB5+1),0)),0.58) ),0),IF(AND($AD5=TRUE,OR($AA5="Concerta",$AA5="OROS"),$A117&gt;=$AB5), MIN(OROS_factor*($AC5/Poids),22) / (1+EXP(-(($A117-($AB5+4.8))))) *  IF($A117&gt;($AB5+10), EXP(-k_elim*(($A117-($AB5+10)))), 1),0)))</f>
        <v>0</v>
      </c>
      <c r="I117" s="20">
        <f>IF($AA6="IR",IF(AND($AD6=TRUE,$AA6="IR",$A117&gt;=$AB6), (IR_factor*($AC6/Poids)) *  (EXP(-k_elim*($A117-$AB6)) - EXP(-3*($A117-$AB6)))  / (EXP(-k_elim*1.8)-EXP(-3*1.8)),0),IF($AA6="XR",IF(AND($AD6=TRUE,$AA6="XR",$A117&gt;=$AB6), IF($AE6="Jeun",   (XR_factor_fast*($AC6/Poids)) *    (EXP(-0.5*((($A117-($AB6+2))/0.9)^2)) +     EXP(-0.5*((($A117-($AB6+7))/1.1)^2)))    * MAX(EXP(-k_elim*MAX($A117-($AB6+1),0)),0.5),   (XR_factor_fed*($AC6/Poids)) *    (EXP(-0.5*((($A117-($AB6+2))/0.9)^2)) +     EXP(-0.5*((($A117-($AB6+6))/1.1)^2)))    * MAX(EXP(-k_elim*MAX($A117-($AB6+1),0)),0.58) ),0),IF(AND($AD6=TRUE,OR($AA6="Concerta",$AA6="OROS"),$A117&gt;=$AB6), MIN(OROS_factor*($AC6/Poids),22) / (1+EXP(-(($A117-($AB6+4.8))))) *  IF($A117&gt;($AB6+10), EXP(-k_elim*(($A117-($AB6+10)))), 1),0)))</f>
        <v>0</v>
      </c>
      <c r="J117" s="20">
        <f>IF($AA7="IR",IF(AND($AD7=TRUE,$AA7="IR",$A117&gt;=$AB7), (IR_factor*($AC7/Poids)) *  (EXP(-k_elim*($A117-$AB7)) - EXP(-3*($A117-$AB7)))  / (EXP(-k_elim*1.8)-EXP(-3*1.8)),0),IF($AA7="XR",IF(AND($AD7=TRUE,$AA7="XR",$A117&gt;=$AB7), IF($AE7="Jeun",   (XR_factor_fast*($AC7/Poids)) *    (EXP(-0.5*((($A117-($AB7+2))/0.9)^2)) +     EXP(-0.5*((($A117-($AB7+7))/1.1)^2)))    * MAX(EXP(-k_elim*MAX($A117-($AB7+1),0)),0.5),   (XR_factor_fed*($AC7/Poids)) *    (EXP(-0.5*((($A117-($AB7+2))/0.9)^2)) +     EXP(-0.5*((($A117-($AB7+6))/1.1)^2)))    * MAX(EXP(-k_elim*MAX($A117-($AB7+1),0)),0.58) ),0),IF(AND($AD7=TRUE,OR($AA7="Concerta",$AA7="OROS"),$A117&gt;=$AB7), MIN(OROS_factor*($AC7/Poids),22) / (1+EXP(-(($A117-($AB7+4.8))))) *  IF($A117&gt;($AB7+10), EXP(-k_elim*(($A117-($AB7+10)))), 1),0)))</f>
        <v>0</v>
      </c>
      <c r="K117" s="20">
        <f>IF($AA8="IR",IF(AND($AD8=TRUE,$AA8="IR",$A117&gt;=$AB8), (IR_factor*($AC8/Poids)) *  (EXP(-k_elim*($A117-$AB8)) - EXP(-3*($A117-$AB8)))  / (EXP(-k_elim*1.8)-EXP(-3*1.8)),0),IF($AA8="XR",IF(AND($AD8=TRUE,$AA8="XR",$A117&gt;=$AB8), IF($AE8="Jeun",   (XR_factor_fast*($AC8/Poids)) *    (EXP(-0.5*((($A117-($AB8+2))/0.9)^2)) +     EXP(-0.5*((($A117-($AB8+7))/1.1)^2)))    * MAX(EXP(-k_elim*MAX($A117-($AB8+1),0)),0.5),   (XR_factor_fed*($AC8/Poids)) *    (EXP(-0.5*((($A117-($AB8+2))/0.9)^2)) +     EXP(-0.5*((($A117-($AB8+6))/1.1)^2)))    * MAX(EXP(-k_elim*MAX($A117-($AB8+1),0)),0.58) ),0),IF(AND($AD8=TRUE,OR($AA8="Concerta",$AA8="OROS"),$A117&gt;=$AB8), MIN(OROS_factor*($AC8/Poids),22) / (1+EXP(-(($A117-($AB8+4.8))))) *  IF($A117&gt;($AB8+10), EXP(-k_elim*(($A117-($AB8+10)))), 1),0)))</f>
        <v>0</v>
      </c>
      <c r="L117" s="20">
        <f>IF($AA9="IR",IF(AND($AD9=TRUE,$AA9="IR",$A117&gt;=$AB9), (IR_factor*($AC9/Poids)) *  (EXP(-k_elim*($A117-$AB9)) - EXP(-3*($A117-$AB9)))  / (EXP(-k_elim*1.8)-EXP(-3*1.8)),0),IF($AA9="XR",IF(AND($AD9=TRUE,$AA9="XR",$A117&gt;=$AB9), IF($AE9="Jeun",   (XR_factor_fast*($AC9/Poids)) *    (EXP(-0.5*((($A117-($AB9+2))/0.9)^2)) +     EXP(-0.5*((($A117-($AB9+7))/1.1)^2)))    * MAX(EXP(-k_elim*MAX($A117-($AB9+1),0)),0.5),   (XR_factor_fed*($AC9/Poids)) *    (EXP(-0.5*((($A117-($AB9+2))/0.9)^2)) +     EXP(-0.5*((($A117-($AB9+6))/1.1)^2)))    * MAX(EXP(-k_elim*MAX($A117-($AB9+1),0)),0.58) ),0),IF(AND($AD9=TRUE,OR($AA9="Concerta",$AA9="OROS"),$A117&gt;=$AB9), MIN(OROS_factor*($AC9/Poids),22) / (1+EXP(-(($A117-($AB9+4.8))))) *  IF($A117&gt;($AB9+10), EXP(-k_elim*(($A117-($AB9+10)))), 1),0)))</f>
        <v>0</v>
      </c>
      <c r="M117" s="20">
        <f>IF($AA10="IR",IF(AND($AD10=TRUE,$AA10="IR",$A117&gt;=$AB10), (IR_factor*($AC10/Poids)) *  (EXP(-k_elim*($A117-$AB10)) - EXP(-3*($A117-$AB10)))  / (EXP(-k_elim*1.8)-EXP(-3*1.8)),0),IF($AA10="XR",IF(AND($AD10=TRUE,$AA10="XR",$A117&gt;=$AB10), IF($AE10="Jeun",   (XR_factor_fast*($AC10/Poids)) *    (EXP(-0.5*((($A117-($AB10+2))/0.9)^2)) +     EXP(-0.5*((($A117-($AB10+7))/1.1)^2)))    * MAX(EXP(-k_elim*MAX($A117-($AB10+1),0)),0.5),   (XR_factor_fed*($AC10/Poids)) *    (EXP(-0.5*((($A117-($AB10+2))/0.9)^2)) +     EXP(-0.5*((($A117-($AB10+6))/1.1)^2)))    * MAX(EXP(-k_elim*MAX($A117-($AB10+1),0)),0.58) ),0),IF(AND($AD10=TRUE,OR($AA10="Concerta",$AA10="OROS"),$A117&gt;=$AB10), MIN(OROS_factor*($AC10/Poids),22) / (1+EXP(-(($A117-($AB10+4.8))))) *  IF($A117&gt;($AB10+10), EXP(-k_elim*(($A117-($AB10+10)))), 1),0)))</f>
        <v>0</v>
      </c>
      <c r="N117" s="32">
        <f>IF($AA11="IR",IF(AND($AD11=TRUE,$AA11="IR",$A117&gt;=$AB11), (IR_factor*($AC11/Poids)) *  (EXP(-k_elim*($A117-$AB11)) - EXP(-3*($A117-$AB11)))  / (EXP(-k_elim*1.8)-EXP(-3*1.8)),0),IF($AA11="XR",IF(AND($AD11=TRUE,$AA11="XR",$A117&gt;=$AB11), IF($AE11="Jeun",   (XR_factor_fast*($AC11/Poids)) *    (EXP(-0.5*((($A117-($AB11+2))/0.9)^2)) +     EXP(-0.5*((($A117-($AB11+7))/1.1)^2)))    * MAX(EXP(-k_elim*MAX($A117-($AB11+1),0)),0.5),   (XR_factor_fed*($AC11/Poids)) *    (EXP(-0.5*((($A117-($AB11+2))/0.9)^2)) +     EXP(-0.5*((($A117-($AB11+6))/1.1)^2)))    * MAX(EXP(-k_elim*MAX($A117-($AB11+1),0)),0.58) ),0),IF(AND($AD11=TRUE,OR($AA11="Concerta",$AA11="OROS"),$A117&gt;=$AB11), MIN(OROS_factor*($AC11/Poids),22) / (1+EXP(-(($A117-($AB11+4.8))))) *  IF($A117&gt;($AB11+10), EXP(-k_elim*(($A117-($AB11+10)))), 1),0)))</f>
        <v>0</v>
      </c>
      <c r="O117" s="32">
        <f>IF($AA12="IR",IF(AND($AD12=TRUE,$AA12="IR",$A117&gt;=$AB12), (IR_factor*($AC12/Poids)) *  (EXP(-k_elim*($A117-$AB12)) - EXP(-3*($A117-$AB12)))  / (EXP(-k_elim*1.8)-EXP(-3*1.8)),0),IF($AA12="XR",IF(AND($AD12=TRUE,$AA12="XR",$A117&gt;=$AB12), IF($AE12="Jeun",   (XR_factor_fast*($AC12/Poids)) *    (EXP(-0.5*((($A117-($AB12+2))/0.9)^2)) +     EXP(-0.5*((($A117-($AB12+7))/1.1)^2)))    * MAX(EXP(-k_elim*MAX($A117-($AB12+1),0)),0.5),   (XR_factor_fed*($AC12/Poids)) *    (EXP(-0.5*((($A117-($AB12+2))/0.9)^2)) +     EXP(-0.5*((($A117-($AB12+6))/1.1)^2)))    * MAX(EXP(-k_elim*MAX($A117-($AB12+1),0)),0.58) ),0),IF(AND($AD12=TRUE,OR($AA12="Concerta",$AA12="OROS"),$A117&gt;=$AB12), MIN(OROS_factor*($AC12/Poids),22) / (1+EXP(-(($A117-($AB12+4.8))))) *  IF($A117&gt;($AB12+10), EXP(-k_elim*(($A117-($AB12+10)))), 1),0)))</f>
        <v>0</v>
      </c>
      <c r="P117" s="32">
        <f>IF($AA13="IR",IF(AND($AD13=TRUE,$AA13="IR",$A117&gt;=$AB13), (IR_factor*($AC13/Poids)) *  (EXP(-k_elim*($A117-$AB13)) - EXP(-3*($A117-$AB13)))  / (EXP(-k_elim*1.8)-EXP(-3*1.8)),0),IF($AA13="XR",IF(AND($AD13=TRUE,$AA13="XR",$A117&gt;=$AB13), IF($AE13="Jeun",   (XR_factor_fast*($AC13/Poids)) *    (EXP(-0.5*((($A117-($AB13+2))/0.9)^2)) +     EXP(-0.5*((($A117-($AB13+7))/1.1)^2)))    * MAX(EXP(-k_elim*MAX($A117-($AB13+1),0)),0.5),   (XR_factor_fed*($AC13/Poids)) *    (EXP(-0.5*((($A117-($AB13+2))/0.9)^2)) +     EXP(-0.5*((($A117-($AB13+6))/1.1)^2)))    * MAX(EXP(-k_elim*MAX($A117-($AB13+1),0)),0.58) ),0),IF(AND($AD13=TRUE,OR($AA13="Concerta",$AA13="OROS"),$A117&gt;=$AB13), MIN(OROS_factor*($AC13/Poids),22) / (1+EXP(-(($A117-($AB13+4.8))))) *  IF($A117&gt;($AB13+10), EXP(-k_elim*(($A117-($AB13+10)))), 1),0)))</f>
        <v>0</v>
      </c>
      <c r="AO117">
        <v>5</v>
      </c>
    </row>
    <row r="118" spans="1:41">
      <c r="A118" s="17">
        <v>11.799999999999979</v>
      </c>
      <c r="B118" s="18">
        <f t="shared" si="3"/>
        <v>3.8338107271702504</v>
      </c>
      <c r="C118" s="20">
        <f t="shared" si="4"/>
        <v>0</v>
      </c>
      <c r="D118" s="32">
        <f t="shared" si="5"/>
        <v>0</v>
      </c>
      <c r="E118" s="18">
        <f>IF($AA2="IR",IF(AND($AD2=TRUE,$AA2="IR",$A118&gt;=$AB2), (IR_factor*($AC2/Poids)) *  (EXP(-k_elim*($A118-$AB2)) - EXP(-3*($A118-$AB2)))  / (EXP(-k_elim*1.8)-EXP(-3*1.8)),0),IF($AA2="XR",IF(AND($AD2=TRUE,$AA2="XR",$A118&gt;=$AB2), IF($AE2="Jeun",   (XR_factor_fast*($AC2/Poids)) *    (EXP(-0.5*((($A118-($AB2+2))/0.9)^2)) +     EXP(-0.5*((($A118-($AB2+7))/1.1)^2)))    * MAX(EXP(-k_elim*MAX($A118-($AB2+1),0)),0.5),   (XR_factor_fed*($AC2/Poids)) *    (EXP(-0.5*((($A118-($AB2+2))/0.9)^2)) +     EXP(-0.5*((($A118-($AB2+6))/1.1)^2)))    * MAX(EXP(-k_elim*MAX($A118-($AB2+1),0)),0.58) ),0),IF(AND($AD2=TRUE,OR($AA2="Concerta",$AA2="OROS"),$A118&gt;=$AB2), MIN(OROS_factor*($AC2/Poids),22) / (1+EXP(-(($A118-($AB2+4.8))))) *  IF($A118&gt;($AB2+10), EXP(-k_elim*(($A118-($AB2+10)))), 1),0)))</f>
        <v>3.8338107271702504</v>
      </c>
      <c r="F118" s="18">
        <f>IF($AA3="IR",IF(AND($AD3=TRUE,$AA3="IR",$A118&gt;=$AB3), (IR_factor*($AC3/Poids)) *  (EXP(-k_elim*($A118-$AB3)) - EXP(-3*($A118-$AB3)))  / (EXP(-k_elim*1.8)-EXP(-3*1.8)),0),IF($AA3="XR",IF(AND($AD3=TRUE,$AA3="XR",$A118&gt;=$AB3), IF($AE3="Jeun",   (XR_factor_fast*($AC3/Poids)) *    (EXP(-0.5*((($A118-($AB3+2))/0.9)^2)) +     EXP(-0.5*((($A118-($AB3+7))/1.1)^2)))    * MAX(EXP(-k_elim*MAX($A118-($AB3+1),0)),0.5),   (XR_factor_fed*($AC3/Poids)) *    (EXP(-0.5*((($A118-($AB3+2))/0.9)^2)) +     EXP(-0.5*((($A118-($AB3+6))/1.1)^2)))    * MAX(EXP(-k_elim*MAX($A118-($AB3+1),0)),0.58) ),0),IF(AND($AD3=TRUE,OR($AA3="Concerta",$AA3="OROS"),$A118&gt;=$AB3), MIN(OROS_factor*($AC3/Poids),22) / (1+EXP(-(($A118-($AB3+4.8))))) *  IF($A118&gt;($AB3+10), EXP(-k_elim*(($A118-($AB3+10)))), 1),0)))</f>
        <v>0</v>
      </c>
      <c r="G118" s="18">
        <f>IF($AA4="IR",IF(AND($AD4=TRUE,$AA4="IR",$A118&gt;=$AB4), (IR_factor*($AC4/Poids)) *  (EXP(-k_elim*($A118-$AB4)) - EXP(-3*($A118-$AB4)))  / (EXP(-k_elim*1.8)-EXP(-3*1.8)),0),IF($AA4="XR",IF(AND($AD4=TRUE,$AA4="XR",$A118&gt;=$AB4), IF($AE4="Jeun",   (XR_factor_fast*($AC4/Poids)) *    (EXP(-0.5*((($A118-($AB4+2))/0.9)^2)) +     EXP(-0.5*((($A118-($AB4+7))/1.1)^2)))    * MAX(EXP(-k_elim*MAX($A118-($AB4+1),0)),0.5),   (XR_factor_fed*($AC4/Poids)) *    (EXP(-0.5*((($A118-($AB4+2))/0.9)^2)) +     EXP(-0.5*((($A118-($AB4+6))/1.1)^2)))    * MAX(EXP(-k_elim*MAX($A118-($AB4+1),0)),0.58) ),0),IF(AND($AD4=TRUE,OR($AA4="Concerta",$AA4="OROS"),$A118&gt;=$AB4), MIN(OROS_factor*($AC4/Poids),22) / (1+EXP(-(($A118-($AB4+4.8))))) *  IF($A118&gt;($AB4+10), EXP(-k_elim*(($A118-($AB4+10)))), 1),0)))</f>
        <v>0</v>
      </c>
      <c r="H118" s="18">
        <f>IF($AA5="IR",IF(AND($AD5=TRUE,$AA5="IR",$A118&gt;=$AB5), (IR_factor*($AC5/Poids)) *  (EXP(-k_elim*($A118-$AB5)) - EXP(-3*($A118-$AB5)))  / (EXP(-k_elim*1.8)-EXP(-3*1.8)),0),IF($AA5="XR",IF(AND($AD5=TRUE,$AA5="XR",$A118&gt;=$AB5), IF($AE5="Jeun",   (XR_factor_fast*($AC5/Poids)) *    (EXP(-0.5*((($A118-($AB5+2))/0.9)^2)) +     EXP(-0.5*((($A118-($AB5+7))/1.1)^2)))    * MAX(EXP(-k_elim*MAX($A118-($AB5+1),0)),0.5),   (XR_factor_fed*($AC5/Poids)) *    (EXP(-0.5*((($A118-($AB5+2))/0.9)^2)) +     EXP(-0.5*((($A118-($AB5+6))/1.1)^2)))    * MAX(EXP(-k_elim*MAX($A118-($AB5+1),0)),0.58) ),0),IF(AND($AD5=TRUE,OR($AA5="Concerta",$AA5="OROS"),$A118&gt;=$AB5), MIN(OROS_factor*($AC5/Poids),22) / (1+EXP(-(($A118-($AB5+4.8))))) *  IF($A118&gt;($AB5+10), EXP(-k_elim*(($A118-($AB5+10)))), 1),0)))</f>
        <v>0</v>
      </c>
      <c r="I118" s="20">
        <f>IF($AA6="IR",IF(AND($AD6=TRUE,$AA6="IR",$A118&gt;=$AB6), (IR_factor*($AC6/Poids)) *  (EXP(-k_elim*($A118-$AB6)) - EXP(-3*($A118-$AB6)))  / (EXP(-k_elim*1.8)-EXP(-3*1.8)),0),IF($AA6="XR",IF(AND($AD6=TRUE,$AA6="XR",$A118&gt;=$AB6), IF($AE6="Jeun",   (XR_factor_fast*($AC6/Poids)) *    (EXP(-0.5*((($A118-($AB6+2))/0.9)^2)) +     EXP(-0.5*((($A118-($AB6+7))/1.1)^2)))    * MAX(EXP(-k_elim*MAX($A118-($AB6+1),0)),0.5),   (XR_factor_fed*($AC6/Poids)) *    (EXP(-0.5*((($A118-($AB6+2))/0.9)^2)) +     EXP(-0.5*((($A118-($AB6+6))/1.1)^2)))    * MAX(EXP(-k_elim*MAX($A118-($AB6+1),0)),0.58) ),0),IF(AND($AD6=TRUE,OR($AA6="Concerta",$AA6="OROS"),$A118&gt;=$AB6), MIN(OROS_factor*($AC6/Poids),22) / (1+EXP(-(($A118-($AB6+4.8))))) *  IF($A118&gt;($AB6+10), EXP(-k_elim*(($A118-($AB6+10)))), 1),0)))</f>
        <v>0</v>
      </c>
      <c r="J118" s="20">
        <f>IF($AA7="IR",IF(AND($AD7=TRUE,$AA7="IR",$A118&gt;=$AB7), (IR_factor*($AC7/Poids)) *  (EXP(-k_elim*($A118-$AB7)) - EXP(-3*($A118-$AB7)))  / (EXP(-k_elim*1.8)-EXP(-3*1.8)),0),IF($AA7="XR",IF(AND($AD7=TRUE,$AA7="XR",$A118&gt;=$AB7), IF($AE7="Jeun",   (XR_factor_fast*($AC7/Poids)) *    (EXP(-0.5*((($A118-($AB7+2))/0.9)^2)) +     EXP(-0.5*((($A118-($AB7+7))/1.1)^2)))    * MAX(EXP(-k_elim*MAX($A118-($AB7+1),0)),0.5),   (XR_factor_fed*($AC7/Poids)) *    (EXP(-0.5*((($A118-($AB7+2))/0.9)^2)) +     EXP(-0.5*((($A118-($AB7+6))/1.1)^2)))    * MAX(EXP(-k_elim*MAX($A118-($AB7+1),0)),0.58) ),0),IF(AND($AD7=TRUE,OR($AA7="Concerta",$AA7="OROS"),$A118&gt;=$AB7), MIN(OROS_factor*($AC7/Poids),22) / (1+EXP(-(($A118-($AB7+4.8))))) *  IF($A118&gt;($AB7+10), EXP(-k_elim*(($A118-($AB7+10)))), 1),0)))</f>
        <v>0</v>
      </c>
      <c r="K118" s="20">
        <f>IF($AA8="IR",IF(AND($AD8=TRUE,$AA8="IR",$A118&gt;=$AB8), (IR_factor*($AC8/Poids)) *  (EXP(-k_elim*($A118-$AB8)) - EXP(-3*($A118-$AB8)))  / (EXP(-k_elim*1.8)-EXP(-3*1.8)),0),IF($AA8="XR",IF(AND($AD8=TRUE,$AA8="XR",$A118&gt;=$AB8), IF($AE8="Jeun",   (XR_factor_fast*($AC8/Poids)) *    (EXP(-0.5*((($A118-($AB8+2))/0.9)^2)) +     EXP(-0.5*((($A118-($AB8+7))/1.1)^2)))    * MAX(EXP(-k_elim*MAX($A118-($AB8+1),0)),0.5),   (XR_factor_fed*($AC8/Poids)) *    (EXP(-0.5*((($A118-($AB8+2))/0.9)^2)) +     EXP(-0.5*((($A118-($AB8+6))/1.1)^2)))    * MAX(EXP(-k_elim*MAX($A118-($AB8+1),0)),0.58) ),0),IF(AND($AD8=TRUE,OR($AA8="Concerta",$AA8="OROS"),$A118&gt;=$AB8), MIN(OROS_factor*($AC8/Poids),22) / (1+EXP(-(($A118-($AB8+4.8))))) *  IF($A118&gt;($AB8+10), EXP(-k_elim*(($A118-($AB8+10)))), 1),0)))</f>
        <v>0</v>
      </c>
      <c r="L118" s="20">
        <f>IF($AA9="IR",IF(AND($AD9=TRUE,$AA9="IR",$A118&gt;=$AB9), (IR_factor*($AC9/Poids)) *  (EXP(-k_elim*($A118-$AB9)) - EXP(-3*($A118-$AB9)))  / (EXP(-k_elim*1.8)-EXP(-3*1.8)),0),IF($AA9="XR",IF(AND($AD9=TRUE,$AA9="XR",$A118&gt;=$AB9), IF($AE9="Jeun",   (XR_factor_fast*($AC9/Poids)) *    (EXP(-0.5*((($A118-($AB9+2))/0.9)^2)) +     EXP(-0.5*((($A118-($AB9+7))/1.1)^2)))    * MAX(EXP(-k_elim*MAX($A118-($AB9+1),0)),0.5),   (XR_factor_fed*($AC9/Poids)) *    (EXP(-0.5*((($A118-($AB9+2))/0.9)^2)) +     EXP(-0.5*((($A118-($AB9+6))/1.1)^2)))    * MAX(EXP(-k_elim*MAX($A118-($AB9+1),0)),0.58) ),0),IF(AND($AD9=TRUE,OR($AA9="Concerta",$AA9="OROS"),$A118&gt;=$AB9), MIN(OROS_factor*($AC9/Poids),22) / (1+EXP(-(($A118-($AB9+4.8))))) *  IF($A118&gt;($AB9+10), EXP(-k_elim*(($A118-($AB9+10)))), 1),0)))</f>
        <v>0</v>
      </c>
      <c r="M118" s="20">
        <f>IF($AA10="IR",IF(AND($AD10=TRUE,$AA10="IR",$A118&gt;=$AB10), (IR_factor*($AC10/Poids)) *  (EXP(-k_elim*($A118-$AB10)) - EXP(-3*($A118-$AB10)))  / (EXP(-k_elim*1.8)-EXP(-3*1.8)),0),IF($AA10="XR",IF(AND($AD10=TRUE,$AA10="XR",$A118&gt;=$AB10), IF($AE10="Jeun",   (XR_factor_fast*($AC10/Poids)) *    (EXP(-0.5*((($A118-($AB10+2))/0.9)^2)) +     EXP(-0.5*((($A118-($AB10+7))/1.1)^2)))    * MAX(EXP(-k_elim*MAX($A118-($AB10+1),0)),0.5),   (XR_factor_fed*($AC10/Poids)) *    (EXP(-0.5*((($A118-($AB10+2))/0.9)^2)) +     EXP(-0.5*((($A118-($AB10+6))/1.1)^2)))    * MAX(EXP(-k_elim*MAX($A118-($AB10+1),0)),0.58) ),0),IF(AND($AD10=TRUE,OR($AA10="Concerta",$AA10="OROS"),$A118&gt;=$AB10), MIN(OROS_factor*($AC10/Poids),22) / (1+EXP(-(($A118-($AB10+4.8))))) *  IF($A118&gt;($AB10+10), EXP(-k_elim*(($A118-($AB10+10)))), 1),0)))</f>
        <v>0</v>
      </c>
      <c r="N118" s="32">
        <f>IF($AA11="IR",IF(AND($AD11=TRUE,$AA11="IR",$A118&gt;=$AB11), (IR_factor*($AC11/Poids)) *  (EXP(-k_elim*($A118-$AB11)) - EXP(-3*($A118-$AB11)))  / (EXP(-k_elim*1.8)-EXP(-3*1.8)),0),IF($AA11="XR",IF(AND($AD11=TRUE,$AA11="XR",$A118&gt;=$AB11), IF($AE11="Jeun",   (XR_factor_fast*($AC11/Poids)) *    (EXP(-0.5*((($A118-($AB11+2))/0.9)^2)) +     EXP(-0.5*((($A118-($AB11+7))/1.1)^2)))    * MAX(EXP(-k_elim*MAX($A118-($AB11+1),0)),0.5),   (XR_factor_fed*($AC11/Poids)) *    (EXP(-0.5*((($A118-($AB11+2))/0.9)^2)) +     EXP(-0.5*((($A118-($AB11+6))/1.1)^2)))    * MAX(EXP(-k_elim*MAX($A118-($AB11+1),0)),0.58) ),0),IF(AND($AD11=TRUE,OR($AA11="Concerta",$AA11="OROS"),$A118&gt;=$AB11), MIN(OROS_factor*($AC11/Poids),22) / (1+EXP(-(($A118-($AB11+4.8))))) *  IF($A118&gt;($AB11+10), EXP(-k_elim*(($A118-($AB11+10)))), 1),0)))</f>
        <v>0</v>
      </c>
      <c r="O118" s="32">
        <f>IF($AA12="IR",IF(AND($AD12=TRUE,$AA12="IR",$A118&gt;=$AB12), (IR_factor*($AC12/Poids)) *  (EXP(-k_elim*($A118-$AB12)) - EXP(-3*($A118-$AB12)))  / (EXP(-k_elim*1.8)-EXP(-3*1.8)),0),IF($AA12="XR",IF(AND($AD12=TRUE,$AA12="XR",$A118&gt;=$AB12), IF($AE12="Jeun",   (XR_factor_fast*($AC12/Poids)) *    (EXP(-0.5*((($A118-($AB12+2))/0.9)^2)) +     EXP(-0.5*((($A118-($AB12+7))/1.1)^2)))    * MAX(EXP(-k_elim*MAX($A118-($AB12+1),0)),0.5),   (XR_factor_fed*($AC12/Poids)) *    (EXP(-0.5*((($A118-($AB12+2))/0.9)^2)) +     EXP(-0.5*((($A118-($AB12+6))/1.1)^2)))    * MAX(EXP(-k_elim*MAX($A118-($AB12+1),0)),0.58) ),0),IF(AND($AD12=TRUE,OR($AA12="Concerta",$AA12="OROS"),$A118&gt;=$AB12), MIN(OROS_factor*($AC12/Poids),22) / (1+EXP(-(($A118-($AB12+4.8))))) *  IF($A118&gt;($AB12+10), EXP(-k_elim*(($A118-($AB12+10)))), 1),0)))</f>
        <v>0</v>
      </c>
      <c r="P118" s="32">
        <f>IF($AA13="IR",IF(AND($AD13=TRUE,$AA13="IR",$A118&gt;=$AB13), (IR_factor*($AC13/Poids)) *  (EXP(-k_elim*($A118-$AB13)) - EXP(-3*($A118-$AB13)))  / (EXP(-k_elim*1.8)-EXP(-3*1.8)),0),IF($AA13="XR",IF(AND($AD13=TRUE,$AA13="XR",$A118&gt;=$AB13), IF($AE13="Jeun",   (XR_factor_fast*($AC13/Poids)) *    (EXP(-0.5*((($A118-($AB13+2))/0.9)^2)) +     EXP(-0.5*((($A118-($AB13+7))/1.1)^2)))    * MAX(EXP(-k_elim*MAX($A118-($AB13+1),0)),0.5),   (XR_factor_fed*($AC13/Poids)) *    (EXP(-0.5*((($A118-($AB13+2))/0.9)^2)) +     EXP(-0.5*((($A118-($AB13+6))/1.1)^2)))    * MAX(EXP(-k_elim*MAX($A118-($AB13+1),0)),0.58) ),0),IF(AND($AD13=TRUE,OR($AA13="Concerta",$AA13="OROS"),$A118&gt;=$AB13), MIN(OROS_factor*($AC13/Poids),22) / (1+EXP(-(($A118-($AB13+4.8))))) *  IF($A118&gt;($AB13+10), EXP(-k_elim*(($A118-($AB13+10)))), 1),0)))</f>
        <v>0</v>
      </c>
      <c r="AO118">
        <v>5</v>
      </c>
    </row>
    <row r="119" spans="1:41">
      <c r="A119" s="17">
        <v>11.84999999999998</v>
      </c>
      <c r="B119" s="18">
        <f t="shared" si="3"/>
        <v>3.7866506066068832</v>
      </c>
      <c r="C119" s="20">
        <f t="shared" si="4"/>
        <v>0</v>
      </c>
      <c r="D119" s="32">
        <f t="shared" si="5"/>
        <v>0</v>
      </c>
      <c r="E119" s="18">
        <f>IF($AA2="IR",IF(AND($AD2=TRUE,$AA2="IR",$A119&gt;=$AB2), (IR_factor*($AC2/Poids)) *  (EXP(-k_elim*($A119-$AB2)) - EXP(-3*($A119-$AB2)))  / (EXP(-k_elim*1.8)-EXP(-3*1.8)),0),IF($AA2="XR",IF(AND($AD2=TRUE,$AA2="XR",$A119&gt;=$AB2), IF($AE2="Jeun",   (XR_factor_fast*($AC2/Poids)) *    (EXP(-0.5*((($A119-($AB2+2))/0.9)^2)) +     EXP(-0.5*((($A119-($AB2+7))/1.1)^2)))    * MAX(EXP(-k_elim*MAX($A119-($AB2+1),0)),0.5),   (XR_factor_fed*($AC2/Poids)) *    (EXP(-0.5*((($A119-($AB2+2))/0.9)^2)) +     EXP(-0.5*((($A119-($AB2+6))/1.1)^2)))    * MAX(EXP(-k_elim*MAX($A119-($AB2+1),0)),0.58) ),0),IF(AND($AD2=TRUE,OR($AA2="Concerta",$AA2="OROS"),$A119&gt;=$AB2), MIN(OROS_factor*($AC2/Poids),22) / (1+EXP(-(($A119-($AB2+4.8))))) *  IF($A119&gt;($AB2+10), EXP(-k_elim*(($A119-($AB2+10)))), 1),0)))</f>
        <v>3.7866506066068832</v>
      </c>
      <c r="F119" s="18">
        <f>IF($AA3="IR",IF(AND($AD3=TRUE,$AA3="IR",$A119&gt;=$AB3), (IR_factor*($AC3/Poids)) *  (EXP(-k_elim*($A119-$AB3)) - EXP(-3*($A119-$AB3)))  / (EXP(-k_elim*1.8)-EXP(-3*1.8)),0),IF($AA3="XR",IF(AND($AD3=TRUE,$AA3="XR",$A119&gt;=$AB3), IF($AE3="Jeun",   (XR_factor_fast*($AC3/Poids)) *    (EXP(-0.5*((($A119-($AB3+2))/0.9)^2)) +     EXP(-0.5*((($A119-($AB3+7))/1.1)^2)))    * MAX(EXP(-k_elim*MAX($A119-($AB3+1),0)),0.5),   (XR_factor_fed*($AC3/Poids)) *    (EXP(-0.5*((($A119-($AB3+2))/0.9)^2)) +     EXP(-0.5*((($A119-($AB3+6))/1.1)^2)))    * MAX(EXP(-k_elim*MAX($A119-($AB3+1),0)),0.58) ),0),IF(AND($AD3=TRUE,OR($AA3="Concerta",$AA3="OROS"),$A119&gt;=$AB3), MIN(OROS_factor*($AC3/Poids),22) / (1+EXP(-(($A119-($AB3+4.8))))) *  IF($A119&gt;($AB3+10), EXP(-k_elim*(($A119-($AB3+10)))), 1),0)))</f>
        <v>0</v>
      </c>
      <c r="G119" s="18">
        <f>IF($AA4="IR",IF(AND($AD4=TRUE,$AA4="IR",$A119&gt;=$AB4), (IR_factor*($AC4/Poids)) *  (EXP(-k_elim*($A119-$AB4)) - EXP(-3*($A119-$AB4)))  / (EXP(-k_elim*1.8)-EXP(-3*1.8)),0),IF($AA4="XR",IF(AND($AD4=TRUE,$AA4="XR",$A119&gt;=$AB4), IF($AE4="Jeun",   (XR_factor_fast*($AC4/Poids)) *    (EXP(-0.5*((($A119-($AB4+2))/0.9)^2)) +     EXP(-0.5*((($A119-($AB4+7))/1.1)^2)))    * MAX(EXP(-k_elim*MAX($A119-($AB4+1),0)),0.5),   (XR_factor_fed*($AC4/Poids)) *    (EXP(-0.5*((($A119-($AB4+2))/0.9)^2)) +     EXP(-0.5*((($A119-($AB4+6))/1.1)^2)))    * MAX(EXP(-k_elim*MAX($A119-($AB4+1),0)),0.58) ),0),IF(AND($AD4=TRUE,OR($AA4="Concerta",$AA4="OROS"),$A119&gt;=$AB4), MIN(OROS_factor*($AC4/Poids),22) / (1+EXP(-(($A119-($AB4+4.8))))) *  IF($A119&gt;($AB4+10), EXP(-k_elim*(($A119-($AB4+10)))), 1),0)))</f>
        <v>0</v>
      </c>
      <c r="H119" s="18">
        <f>IF($AA5="IR",IF(AND($AD5=TRUE,$AA5="IR",$A119&gt;=$AB5), (IR_factor*($AC5/Poids)) *  (EXP(-k_elim*($A119-$AB5)) - EXP(-3*($A119-$AB5)))  / (EXP(-k_elim*1.8)-EXP(-3*1.8)),0),IF($AA5="XR",IF(AND($AD5=TRUE,$AA5="XR",$A119&gt;=$AB5), IF($AE5="Jeun",   (XR_factor_fast*($AC5/Poids)) *    (EXP(-0.5*((($A119-($AB5+2))/0.9)^2)) +     EXP(-0.5*((($A119-($AB5+7))/1.1)^2)))    * MAX(EXP(-k_elim*MAX($A119-($AB5+1),0)),0.5),   (XR_factor_fed*($AC5/Poids)) *    (EXP(-0.5*((($A119-($AB5+2))/0.9)^2)) +     EXP(-0.5*((($A119-($AB5+6))/1.1)^2)))    * MAX(EXP(-k_elim*MAX($A119-($AB5+1),0)),0.58) ),0),IF(AND($AD5=TRUE,OR($AA5="Concerta",$AA5="OROS"),$A119&gt;=$AB5), MIN(OROS_factor*($AC5/Poids),22) / (1+EXP(-(($A119-($AB5+4.8))))) *  IF($A119&gt;($AB5+10), EXP(-k_elim*(($A119-($AB5+10)))), 1),0)))</f>
        <v>0</v>
      </c>
      <c r="I119" s="20">
        <f>IF($AA6="IR",IF(AND($AD6=TRUE,$AA6="IR",$A119&gt;=$AB6), (IR_factor*($AC6/Poids)) *  (EXP(-k_elim*($A119-$AB6)) - EXP(-3*($A119-$AB6)))  / (EXP(-k_elim*1.8)-EXP(-3*1.8)),0),IF($AA6="XR",IF(AND($AD6=TRUE,$AA6="XR",$A119&gt;=$AB6), IF($AE6="Jeun",   (XR_factor_fast*($AC6/Poids)) *    (EXP(-0.5*((($A119-($AB6+2))/0.9)^2)) +     EXP(-0.5*((($A119-($AB6+7))/1.1)^2)))    * MAX(EXP(-k_elim*MAX($A119-($AB6+1),0)),0.5),   (XR_factor_fed*($AC6/Poids)) *    (EXP(-0.5*((($A119-($AB6+2))/0.9)^2)) +     EXP(-0.5*((($A119-($AB6+6))/1.1)^2)))    * MAX(EXP(-k_elim*MAX($A119-($AB6+1),0)),0.58) ),0),IF(AND($AD6=TRUE,OR($AA6="Concerta",$AA6="OROS"),$A119&gt;=$AB6), MIN(OROS_factor*($AC6/Poids),22) / (1+EXP(-(($A119-($AB6+4.8))))) *  IF($A119&gt;($AB6+10), EXP(-k_elim*(($A119-($AB6+10)))), 1),0)))</f>
        <v>0</v>
      </c>
      <c r="J119" s="20">
        <f>IF($AA7="IR",IF(AND($AD7=TRUE,$AA7="IR",$A119&gt;=$AB7), (IR_factor*($AC7/Poids)) *  (EXP(-k_elim*($A119-$AB7)) - EXP(-3*($A119-$AB7)))  / (EXP(-k_elim*1.8)-EXP(-3*1.8)),0),IF($AA7="XR",IF(AND($AD7=TRUE,$AA7="XR",$A119&gt;=$AB7), IF($AE7="Jeun",   (XR_factor_fast*($AC7/Poids)) *    (EXP(-0.5*((($A119-($AB7+2))/0.9)^2)) +     EXP(-0.5*((($A119-($AB7+7))/1.1)^2)))    * MAX(EXP(-k_elim*MAX($A119-($AB7+1),0)),0.5),   (XR_factor_fed*($AC7/Poids)) *    (EXP(-0.5*((($A119-($AB7+2))/0.9)^2)) +     EXP(-0.5*((($A119-($AB7+6))/1.1)^2)))    * MAX(EXP(-k_elim*MAX($A119-($AB7+1),0)),0.58) ),0),IF(AND($AD7=TRUE,OR($AA7="Concerta",$AA7="OROS"),$A119&gt;=$AB7), MIN(OROS_factor*($AC7/Poids),22) / (1+EXP(-(($A119-($AB7+4.8))))) *  IF($A119&gt;($AB7+10), EXP(-k_elim*(($A119-($AB7+10)))), 1),0)))</f>
        <v>0</v>
      </c>
      <c r="K119" s="20">
        <f>IF($AA8="IR",IF(AND($AD8=TRUE,$AA8="IR",$A119&gt;=$AB8), (IR_factor*($AC8/Poids)) *  (EXP(-k_elim*($A119-$AB8)) - EXP(-3*($A119-$AB8)))  / (EXP(-k_elim*1.8)-EXP(-3*1.8)),0),IF($AA8="XR",IF(AND($AD8=TRUE,$AA8="XR",$A119&gt;=$AB8), IF($AE8="Jeun",   (XR_factor_fast*($AC8/Poids)) *    (EXP(-0.5*((($A119-($AB8+2))/0.9)^2)) +     EXP(-0.5*((($A119-($AB8+7))/1.1)^2)))    * MAX(EXP(-k_elim*MAX($A119-($AB8+1),0)),0.5),   (XR_factor_fed*($AC8/Poids)) *    (EXP(-0.5*((($A119-($AB8+2))/0.9)^2)) +     EXP(-0.5*((($A119-($AB8+6))/1.1)^2)))    * MAX(EXP(-k_elim*MAX($A119-($AB8+1),0)),0.58) ),0),IF(AND($AD8=TRUE,OR($AA8="Concerta",$AA8="OROS"),$A119&gt;=$AB8), MIN(OROS_factor*($AC8/Poids),22) / (1+EXP(-(($A119-($AB8+4.8))))) *  IF($A119&gt;($AB8+10), EXP(-k_elim*(($A119-($AB8+10)))), 1),0)))</f>
        <v>0</v>
      </c>
      <c r="L119" s="20">
        <f>IF($AA9="IR",IF(AND($AD9=TRUE,$AA9="IR",$A119&gt;=$AB9), (IR_factor*($AC9/Poids)) *  (EXP(-k_elim*($A119-$AB9)) - EXP(-3*($A119-$AB9)))  / (EXP(-k_elim*1.8)-EXP(-3*1.8)),0),IF($AA9="XR",IF(AND($AD9=TRUE,$AA9="XR",$A119&gt;=$AB9), IF($AE9="Jeun",   (XR_factor_fast*($AC9/Poids)) *    (EXP(-0.5*((($A119-($AB9+2))/0.9)^2)) +     EXP(-0.5*((($A119-($AB9+7))/1.1)^2)))    * MAX(EXP(-k_elim*MAX($A119-($AB9+1),0)),0.5),   (XR_factor_fed*($AC9/Poids)) *    (EXP(-0.5*((($A119-($AB9+2))/0.9)^2)) +     EXP(-0.5*((($A119-($AB9+6))/1.1)^2)))    * MAX(EXP(-k_elim*MAX($A119-($AB9+1),0)),0.58) ),0),IF(AND($AD9=TRUE,OR($AA9="Concerta",$AA9="OROS"),$A119&gt;=$AB9), MIN(OROS_factor*($AC9/Poids),22) / (1+EXP(-(($A119-($AB9+4.8))))) *  IF($A119&gt;($AB9+10), EXP(-k_elim*(($A119-($AB9+10)))), 1),0)))</f>
        <v>0</v>
      </c>
      <c r="M119" s="20">
        <f>IF($AA10="IR",IF(AND($AD10=TRUE,$AA10="IR",$A119&gt;=$AB10), (IR_factor*($AC10/Poids)) *  (EXP(-k_elim*($A119-$AB10)) - EXP(-3*($A119-$AB10)))  / (EXP(-k_elim*1.8)-EXP(-3*1.8)),0),IF($AA10="XR",IF(AND($AD10=TRUE,$AA10="XR",$A119&gt;=$AB10), IF($AE10="Jeun",   (XR_factor_fast*($AC10/Poids)) *    (EXP(-0.5*((($A119-($AB10+2))/0.9)^2)) +     EXP(-0.5*((($A119-($AB10+7))/1.1)^2)))    * MAX(EXP(-k_elim*MAX($A119-($AB10+1),0)),0.5),   (XR_factor_fed*($AC10/Poids)) *    (EXP(-0.5*((($A119-($AB10+2))/0.9)^2)) +     EXP(-0.5*((($A119-($AB10+6))/1.1)^2)))    * MAX(EXP(-k_elim*MAX($A119-($AB10+1),0)),0.58) ),0),IF(AND($AD10=TRUE,OR($AA10="Concerta",$AA10="OROS"),$A119&gt;=$AB10), MIN(OROS_factor*($AC10/Poids),22) / (1+EXP(-(($A119-($AB10+4.8))))) *  IF($A119&gt;($AB10+10), EXP(-k_elim*(($A119-($AB10+10)))), 1),0)))</f>
        <v>0</v>
      </c>
      <c r="N119" s="32">
        <f>IF($AA11="IR",IF(AND($AD11=TRUE,$AA11="IR",$A119&gt;=$AB11), (IR_factor*($AC11/Poids)) *  (EXP(-k_elim*($A119-$AB11)) - EXP(-3*($A119-$AB11)))  / (EXP(-k_elim*1.8)-EXP(-3*1.8)),0),IF($AA11="XR",IF(AND($AD11=TRUE,$AA11="XR",$A119&gt;=$AB11), IF($AE11="Jeun",   (XR_factor_fast*($AC11/Poids)) *    (EXP(-0.5*((($A119-($AB11+2))/0.9)^2)) +     EXP(-0.5*((($A119-($AB11+7))/1.1)^2)))    * MAX(EXP(-k_elim*MAX($A119-($AB11+1),0)),0.5),   (XR_factor_fed*($AC11/Poids)) *    (EXP(-0.5*((($A119-($AB11+2))/0.9)^2)) +     EXP(-0.5*((($A119-($AB11+6))/1.1)^2)))    * MAX(EXP(-k_elim*MAX($A119-($AB11+1),0)),0.58) ),0),IF(AND($AD11=TRUE,OR($AA11="Concerta",$AA11="OROS"),$A119&gt;=$AB11), MIN(OROS_factor*($AC11/Poids),22) / (1+EXP(-(($A119-($AB11+4.8))))) *  IF($A119&gt;($AB11+10), EXP(-k_elim*(($A119-($AB11+10)))), 1),0)))</f>
        <v>0</v>
      </c>
      <c r="O119" s="32">
        <f>IF($AA12="IR",IF(AND($AD12=TRUE,$AA12="IR",$A119&gt;=$AB12), (IR_factor*($AC12/Poids)) *  (EXP(-k_elim*($A119-$AB12)) - EXP(-3*($A119-$AB12)))  / (EXP(-k_elim*1.8)-EXP(-3*1.8)),0),IF($AA12="XR",IF(AND($AD12=TRUE,$AA12="XR",$A119&gt;=$AB12), IF($AE12="Jeun",   (XR_factor_fast*($AC12/Poids)) *    (EXP(-0.5*((($A119-($AB12+2))/0.9)^2)) +     EXP(-0.5*((($A119-($AB12+7))/1.1)^2)))    * MAX(EXP(-k_elim*MAX($A119-($AB12+1),0)),0.5),   (XR_factor_fed*($AC12/Poids)) *    (EXP(-0.5*((($A119-($AB12+2))/0.9)^2)) +     EXP(-0.5*((($A119-($AB12+6))/1.1)^2)))    * MAX(EXP(-k_elim*MAX($A119-($AB12+1),0)),0.58) ),0),IF(AND($AD12=TRUE,OR($AA12="Concerta",$AA12="OROS"),$A119&gt;=$AB12), MIN(OROS_factor*($AC12/Poids),22) / (1+EXP(-(($A119-($AB12+4.8))))) *  IF($A119&gt;($AB12+10), EXP(-k_elim*(($A119-($AB12+10)))), 1),0)))</f>
        <v>0</v>
      </c>
      <c r="P119" s="32">
        <f>IF($AA13="IR",IF(AND($AD13=TRUE,$AA13="IR",$A119&gt;=$AB13), (IR_factor*($AC13/Poids)) *  (EXP(-k_elim*($A119-$AB13)) - EXP(-3*($A119-$AB13)))  / (EXP(-k_elim*1.8)-EXP(-3*1.8)),0),IF($AA13="XR",IF(AND($AD13=TRUE,$AA13="XR",$A119&gt;=$AB13), IF($AE13="Jeun",   (XR_factor_fast*($AC13/Poids)) *    (EXP(-0.5*((($A119-($AB13+2))/0.9)^2)) +     EXP(-0.5*((($A119-($AB13+7))/1.1)^2)))    * MAX(EXP(-k_elim*MAX($A119-($AB13+1),0)),0.5),   (XR_factor_fed*($AC13/Poids)) *    (EXP(-0.5*((($A119-($AB13+2))/0.9)^2)) +     EXP(-0.5*((($A119-($AB13+6))/1.1)^2)))    * MAX(EXP(-k_elim*MAX($A119-($AB13+1),0)),0.58) ),0),IF(AND($AD13=TRUE,OR($AA13="Concerta",$AA13="OROS"),$A119&gt;=$AB13), MIN(OROS_factor*($AC13/Poids),22) / (1+EXP(-(($A119-($AB13+4.8))))) *  IF($A119&gt;($AB13+10), EXP(-k_elim*(($A119-($AB13+10)))), 1),0)))</f>
        <v>0</v>
      </c>
      <c r="AO119">
        <v>5</v>
      </c>
    </row>
    <row r="120" spans="1:41">
      <c r="A120" s="17">
        <v>11.899999999999981</v>
      </c>
      <c r="B120" s="18">
        <f t="shared" si="3"/>
        <v>3.7400704947088954</v>
      </c>
      <c r="C120" s="20">
        <f t="shared" si="4"/>
        <v>0</v>
      </c>
      <c r="D120" s="32">
        <f t="shared" si="5"/>
        <v>0</v>
      </c>
      <c r="E120" s="18">
        <f>IF($AA2="IR",IF(AND($AD2=TRUE,$AA2="IR",$A120&gt;=$AB2), (IR_factor*($AC2/Poids)) *  (EXP(-k_elim*($A120-$AB2)) - EXP(-3*($A120-$AB2)))  / (EXP(-k_elim*1.8)-EXP(-3*1.8)),0),IF($AA2="XR",IF(AND($AD2=TRUE,$AA2="XR",$A120&gt;=$AB2), IF($AE2="Jeun",   (XR_factor_fast*($AC2/Poids)) *    (EXP(-0.5*((($A120-($AB2+2))/0.9)^2)) +     EXP(-0.5*((($A120-($AB2+7))/1.1)^2)))    * MAX(EXP(-k_elim*MAX($A120-($AB2+1),0)),0.5),   (XR_factor_fed*($AC2/Poids)) *    (EXP(-0.5*((($A120-($AB2+2))/0.9)^2)) +     EXP(-0.5*((($A120-($AB2+6))/1.1)^2)))    * MAX(EXP(-k_elim*MAX($A120-($AB2+1),0)),0.58) ),0),IF(AND($AD2=TRUE,OR($AA2="Concerta",$AA2="OROS"),$A120&gt;=$AB2), MIN(OROS_factor*($AC2/Poids),22) / (1+EXP(-(($A120-($AB2+4.8))))) *  IF($A120&gt;($AB2+10), EXP(-k_elim*(($A120-($AB2+10)))), 1),0)))</f>
        <v>3.7400704947088954</v>
      </c>
      <c r="F120" s="18">
        <f>IF($AA3="IR",IF(AND($AD3=TRUE,$AA3="IR",$A120&gt;=$AB3), (IR_factor*($AC3/Poids)) *  (EXP(-k_elim*($A120-$AB3)) - EXP(-3*($A120-$AB3)))  / (EXP(-k_elim*1.8)-EXP(-3*1.8)),0),IF($AA3="XR",IF(AND($AD3=TRUE,$AA3="XR",$A120&gt;=$AB3), IF($AE3="Jeun",   (XR_factor_fast*($AC3/Poids)) *    (EXP(-0.5*((($A120-($AB3+2))/0.9)^2)) +     EXP(-0.5*((($A120-($AB3+7))/1.1)^2)))    * MAX(EXP(-k_elim*MAX($A120-($AB3+1),0)),0.5),   (XR_factor_fed*($AC3/Poids)) *    (EXP(-0.5*((($A120-($AB3+2))/0.9)^2)) +     EXP(-0.5*((($A120-($AB3+6))/1.1)^2)))    * MAX(EXP(-k_elim*MAX($A120-($AB3+1),0)),0.58) ),0),IF(AND($AD3=TRUE,OR($AA3="Concerta",$AA3="OROS"),$A120&gt;=$AB3), MIN(OROS_factor*($AC3/Poids),22) / (1+EXP(-(($A120-($AB3+4.8))))) *  IF($A120&gt;($AB3+10), EXP(-k_elim*(($A120-($AB3+10)))), 1),0)))</f>
        <v>0</v>
      </c>
      <c r="G120" s="18">
        <f>IF($AA4="IR",IF(AND($AD4=TRUE,$AA4="IR",$A120&gt;=$AB4), (IR_factor*($AC4/Poids)) *  (EXP(-k_elim*($A120-$AB4)) - EXP(-3*($A120-$AB4)))  / (EXP(-k_elim*1.8)-EXP(-3*1.8)),0),IF($AA4="XR",IF(AND($AD4=TRUE,$AA4="XR",$A120&gt;=$AB4), IF($AE4="Jeun",   (XR_factor_fast*($AC4/Poids)) *    (EXP(-0.5*((($A120-($AB4+2))/0.9)^2)) +     EXP(-0.5*((($A120-($AB4+7))/1.1)^2)))    * MAX(EXP(-k_elim*MAX($A120-($AB4+1),0)),0.5),   (XR_factor_fed*($AC4/Poids)) *    (EXP(-0.5*((($A120-($AB4+2))/0.9)^2)) +     EXP(-0.5*((($A120-($AB4+6))/1.1)^2)))    * MAX(EXP(-k_elim*MAX($A120-($AB4+1),0)),0.58) ),0),IF(AND($AD4=TRUE,OR($AA4="Concerta",$AA4="OROS"),$A120&gt;=$AB4), MIN(OROS_factor*($AC4/Poids),22) / (1+EXP(-(($A120-($AB4+4.8))))) *  IF($A120&gt;($AB4+10), EXP(-k_elim*(($A120-($AB4+10)))), 1),0)))</f>
        <v>0</v>
      </c>
      <c r="H120" s="18">
        <f>IF($AA5="IR",IF(AND($AD5=TRUE,$AA5="IR",$A120&gt;=$AB5), (IR_factor*($AC5/Poids)) *  (EXP(-k_elim*($A120-$AB5)) - EXP(-3*($A120-$AB5)))  / (EXP(-k_elim*1.8)-EXP(-3*1.8)),0),IF($AA5="XR",IF(AND($AD5=TRUE,$AA5="XR",$A120&gt;=$AB5), IF($AE5="Jeun",   (XR_factor_fast*($AC5/Poids)) *    (EXP(-0.5*((($A120-($AB5+2))/0.9)^2)) +     EXP(-0.5*((($A120-($AB5+7))/1.1)^2)))    * MAX(EXP(-k_elim*MAX($A120-($AB5+1),0)),0.5),   (XR_factor_fed*($AC5/Poids)) *    (EXP(-0.5*((($A120-($AB5+2))/0.9)^2)) +     EXP(-0.5*((($A120-($AB5+6))/1.1)^2)))    * MAX(EXP(-k_elim*MAX($A120-($AB5+1),0)),0.58) ),0),IF(AND($AD5=TRUE,OR($AA5="Concerta",$AA5="OROS"),$A120&gt;=$AB5), MIN(OROS_factor*($AC5/Poids),22) / (1+EXP(-(($A120-($AB5+4.8))))) *  IF($A120&gt;($AB5+10), EXP(-k_elim*(($A120-($AB5+10)))), 1),0)))</f>
        <v>0</v>
      </c>
      <c r="I120" s="20">
        <f>IF($AA6="IR",IF(AND($AD6=TRUE,$AA6="IR",$A120&gt;=$AB6), (IR_factor*($AC6/Poids)) *  (EXP(-k_elim*($A120-$AB6)) - EXP(-3*($A120-$AB6)))  / (EXP(-k_elim*1.8)-EXP(-3*1.8)),0),IF($AA6="XR",IF(AND($AD6=TRUE,$AA6="XR",$A120&gt;=$AB6), IF($AE6="Jeun",   (XR_factor_fast*($AC6/Poids)) *    (EXP(-0.5*((($A120-($AB6+2))/0.9)^2)) +     EXP(-0.5*((($A120-($AB6+7))/1.1)^2)))    * MAX(EXP(-k_elim*MAX($A120-($AB6+1),0)),0.5),   (XR_factor_fed*($AC6/Poids)) *    (EXP(-0.5*((($A120-($AB6+2))/0.9)^2)) +     EXP(-0.5*((($A120-($AB6+6))/1.1)^2)))    * MAX(EXP(-k_elim*MAX($A120-($AB6+1),0)),0.58) ),0),IF(AND($AD6=TRUE,OR($AA6="Concerta",$AA6="OROS"),$A120&gt;=$AB6), MIN(OROS_factor*($AC6/Poids),22) / (1+EXP(-(($A120-($AB6+4.8))))) *  IF($A120&gt;($AB6+10), EXP(-k_elim*(($A120-($AB6+10)))), 1),0)))</f>
        <v>0</v>
      </c>
      <c r="J120" s="20">
        <f>IF($AA7="IR",IF(AND($AD7=TRUE,$AA7="IR",$A120&gt;=$AB7), (IR_factor*($AC7/Poids)) *  (EXP(-k_elim*($A120-$AB7)) - EXP(-3*($A120-$AB7)))  / (EXP(-k_elim*1.8)-EXP(-3*1.8)),0),IF($AA7="XR",IF(AND($AD7=TRUE,$AA7="XR",$A120&gt;=$AB7), IF($AE7="Jeun",   (XR_factor_fast*($AC7/Poids)) *    (EXP(-0.5*((($A120-($AB7+2))/0.9)^2)) +     EXP(-0.5*((($A120-($AB7+7))/1.1)^2)))    * MAX(EXP(-k_elim*MAX($A120-($AB7+1),0)),0.5),   (XR_factor_fed*($AC7/Poids)) *    (EXP(-0.5*((($A120-($AB7+2))/0.9)^2)) +     EXP(-0.5*((($A120-($AB7+6))/1.1)^2)))    * MAX(EXP(-k_elim*MAX($A120-($AB7+1),0)),0.58) ),0),IF(AND($AD7=TRUE,OR($AA7="Concerta",$AA7="OROS"),$A120&gt;=$AB7), MIN(OROS_factor*($AC7/Poids),22) / (1+EXP(-(($A120-($AB7+4.8))))) *  IF($A120&gt;($AB7+10), EXP(-k_elim*(($A120-($AB7+10)))), 1),0)))</f>
        <v>0</v>
      </c>
      <c r="K120" s="20">
        <f>IF($AA8="IR",IF(AND($AD8=TRUE,$AA8="IR",$A120&gt;=$AB8), (IR_factor*($AC8/Poids)) *  (EXP(-k_elim*($A120-$AB8)) - EXP(-3*($A120-$AB8)))  / (EXP(-k_elim*1.8)-EXP(-3*1.8)),0),IF($AA8="XR",IF(AND($AD8=TRUE,$AA8="XR",$A120&gt;=$AB8), IF($AE8="Jeun",   (XR_factor_fast*($AC8/Poids)) *    (EXP(-0.5*((($A120-($AB8+2))/0.9)^2)) +     EXP(-0.5*((($A120-($AB8+7))/1.1)^2)))    * MAX(EXP(-k_elim*MAX($A120-($AB8+1),0)),0.5),   (XR_factor_fed*($AC8/Poids)) *    (EXP(-0.5*((($A120-($AB8+2))/0.9)^2)) +     EXP(-0.5*((($A120-($AB8+6))/1.1)^2)))    * MAX(EXP(-k_elim*MAX($A120-($AB8+1),0)),0.58) ),0),IF(AND($AD8=TRUE,OR($AA8="Concerta",$AA8="OROS"),$A120&gt;=$AB8), MIN(OROS_factor*($AC8/Poids),22) / (1+EXP(-(($A120-($AB8+4.8))))) *  IF($A120&gt;($AB8+10), EXP(-k_elim*(($A120-($AB8+10)))), 1),0)))</f>
        <v>0</v>
      </c>
      <c r="L120" s="20">
        <f>IF($AA9="IR",IF(AND($AD9=TRUE,$AA9="IR",$A120&gt;=$AB9), (IR_factor*($AC9/Poids)) *  (EXP(-k_elim*($A120-$AB9)) - EXP(-3*($A120-$AB9)))  / (EXP(-k_elim*1.8)-EXP(-3*1.8)),0),IF($AA9="XR",IF(AND($AD9=TRUE,$AA9="XR",$A120&gt;=$AB9), IF($AE9="Jeun",   (XR_factor_fast*($AC9/Poids)) *    (EXP(-0.5*((($A120-($AB9+2))/0.9)^2)) +     EXP(-0.5*((($A120-($AB9+7))/1.1)^2)))    * MAX(EXP(-k_elim*MAX($A120-($AB9+1),0)),0.5),   (XR_factor_fed*($AC9/Poids)) *    (EXP(-0.5*((($A120-($AB9+2))/0.9)^2)) +     EXP(-0.5*((($A120-($AB9+6))/1.1)^2)))    * MAX(EXP(-k_elim*MAX($A120-($AB9+1),0)),0.58) ),0),IF(AND($AD9=TRUE,OR($AA9="Concerta",$AA9="OROS"),$A120&gt;=$AB9), MIN(OROS_factor*($AC9/Poids),22) / (1+EXP(-(($A120-($AB9+4.8))))) *  IF($A120&gt;($AB9+10), EXP(-k_elim*(($A120-($AB9+10)))), 1),0)))</f>
        <v>0</v>
      </c>
      <c r="M120" s="20">
        <f>IF($AA10="IR",IF(AND($AD10=TRUE,$AA10="IR",$A120&gt;=$AB10), (IR_factor*($AC10/Poids)) *  (EXP(-k_elim*($A120-$AB10)) - EXP(-3*($A120-$AB10)))  / (EXP(-k_elim*1.8)-EXP(-3*1.8)),0),IF($AA10="XR",IF(AND($AD10=TRUE,$AA10="XR",$A120&gt;=$AB10), IF($AE10="Jeun",   (XR_factor_fast*($AC10/Poids)) *    (EXP(-0.5*((($A120-($AB10+2))/0.9)^2)) +     EXP(-0.5*((($A120-($AB10+7))/1.1)^2)))    * MAX(EXP(-k_elim*MAX($A120-($AB10+1),0)),0.5),   (XR_factor_fed*($AC10/Poids)) *    (EXP(-0.5*((($A120-($AB10+2))/0.9)^2)) +     EXP(-0.5*((($A120-($AB10+6))/1.1)^2)))    * MAX(EXP(-k_elim*MAX($A120-($AB10+1),0)),0.58) ),0),IF(AND($AD10=TRUE,OR($AA10="Concerta",$AA10="OROS"),$A120&gt;=$AB10), MIN(OROS_factor*($AC10/Poids),22) / (1+EXP(-(($A120-($AB10+4.8))))) *  IF($A120&gt;($AB10+10), EXP(-k_elim*(($A120-($AB10+10)))), 1),0)))</f>
        <v>0</v>
      </c>
      <c r="N120" s="32">
        <f>IF($AA11="IR",IF(AND($AD11=TRUE,$AA11="IR",$A120&gt;=$AB11), (IR_factor*($AC11/Poids)) *  (EXP(-k_elim*($A120-$AB11)) - EXP(-3*($A120-$AB11)))  / (EXP(-k_elim*1.8)-EXP(-3*1.8)),0),IF($AA11="XR",IF(AND($AD11=TRUE,$AA11="XR",$A120&gt;=$AB11), IF($AE11="Jeun",   (XR_factor_fast*($AC11/Poids)) *    (EXP(-0.5*((($A120-($AB11+2))/0.9)^2)) +     EXP(-0.5*((($A120-($AB11+7))/1.1)^2)))    * MAX(EXP(-k_elim*MAX($A120-($AB11+1),0)),0.5),   (XR_factor_fed*($AC11/Poids)) *    (EXP(-0.5*((($A120-($AB11+2))/0.9)^2)) +     EXP(-0.5*((($A120-($AB11+6))/1.1)^2)))    * MAX(EXP(-k_elim*MAX($A120-($AB11+1),0)),0.58) ),0),IF(AND($AD11=TRUE,OR($AA11="Concerta",$AA11="OROS"),$A120&gt;=$AB11), MIN(OROS_factor*($AC11/Poids),22) / (1+EXP(-(($A120-($AB11+4.8))))) *  IF($A120&gt;($AB11+10), EXP(-k_elim*(($A120-($AB11+10)))), 1),0)))</f>
        <v>0</v>
      </c>
      <c r="O120" s="32">
        <f>IF($AA12="IR",IF(AND($AD12=TRUE,$AA12="IR",$A120&gt;=$AB12), (IR_factor*($AC12/Poids)) *  (EXP(-k_elim*($A120-$AB12)) - EXP(-3*($A120-$AB12)))  / (EXP(-k_elim*1.8)-EXP(-3*1.8)),0),IF($AA12="XR",IF(AND($AD12=TRUE,$AA12="XR",$A120&gt;=$AB12), IF($AE12="Jeun",   (XR_factor_fast*($AC12/Poids)) *    (EXP(-0.5*((($A120-($AB12+2))/0.9)^2)) +     EXP(-0.5*((($A120-($AB12+7))/1.1)^2)))    * MAX(EXP(-k_elim*MAX($A120-($AB12+1),0)),0.5),   (XR_factor_fed*($AC12/Poids)) *    (EXP(-0.5*((($A120-($AB12+2))/0.9)^2)) +     EXP(-0.5*((($A120-($AB12+6))/1.1)^2)))    * MAX(EXP(-k_elim*MAX($A120-($AB12+1),0)),0.58) ),0),IF(AND($AD12=TRUE,OR($AA12="Concerta",$AA12="OROS"),$A120&gt;=$AB12), MIN(OROS_factor*($AC12/Poids),22) / (1+EXP(-(($A120-($AB12+4.8))))) *  IF($A120&gt;($AB12+10), EXP(-k_elim*(($A120-($AB12+10)))), 1),0)))</f>
        <v>0</v>
      </c>
      <c r="P120" s="32">
        <f>IF($AA13="IR",IF(AND($AD13=TRUE,$AA13="IR",$A120&gt;=$AB13), (IR_factor*($AC13/Poids)) *  (EXP(-k_elim*($A120-$AB13)) - EXP(-3*($A120-$AB13)))  / (EXP(-k_elim*1.8)-EXP(-3*1.8)),0),IF($AA13="XR",IF(AND($AD13=TRUE,$AA13="XR",$A120&gt;=$AB13), IF($AE13="Jeun",   (XR_factor_fast*($AC13/Poids)) *    (EXP(-0.5*((($A120-($AB13+2))/0.9)^2)) +     EXP(-0.5*((($A120-($AB13+7))/1.1)^2)))    * MAX(EXP(-k_elim*MAX($A120-($AB13+1),0)),0.5),   (XR_factor_fed*($AC13/Poids)) *    (EXP(-0.5*((($A120-($AB13+2))/0.9)^2)) +     EXP(-0.5*((($A120-($AB13+6))/1.1)^2)))    * MAX(EXP(-k_elim*MAX($A120-($AB13+1),0)),0.58) ),0),IF(AND($AD13=TRUE,OR($AA13="Concerta",$AA13="OROS"),$A120&gt;=$AB13), MIN(OROS_factor*($AC13/Poids),22) / (1+EXP(-(($A120-($AB13+4.8))))) *  IF($A120&gt;($AB13+10), EXP(-k_elim*(($A120-($AB13+10)))), 1),0)))</f>
        <v>0</v>
      </c>
      <c r="AO120">
        <v>5</v>
      </c>
    </row>
    <row r="121" spans="1:41">
      <c r="A121" s="17">
        <v>11.94999999999998</v>
      </c>
      <c r="B121" s="18">
        <f t="shared" si="3"/>
        <v>3.6940632738691574</v>
      </c>
      <c r="C121" s="20">
        <f t="shared" si="4"/>
        <v>0</v>
      </c>
      <c r="D121" s="32">
        <f t="shared" si="5"/>
        <v>0</v>
      </c>
      <c r="E121" s="18">
        <f>IF($AA2="IR",IF(AND($AD2=TRUE,$AA2="IR",$A121&gt;=$AB2), (IR_factor*($AC2/Poids)) *  (EXP(-k_elim*($A121-$AB2)) - EXP(-3*($A121-$AB2)))  / (EXP(-k_elim*1.8)-EXP(-3*1.8)),0),IF($AA2="XR",IF(AND($AD2=TRUE,$AA2="XR",$A121&gt;=$AB2), IF($AE2="Jeun",   (XR_factor_fast*($AC2/Poids)) *    (EXP(-0.5*((($A121-($AB2+2))/0.9)^2)) +     EXP(-0.5*((($A121-($AB2+7))/1.1)^2)))    * MAX(EXP(-k_elim*MAX($A121-($AB2+1),0)),0.5),   (XR_factor_fed*($AC2/Poids)) *    (EXP(-0.5*((($A121-($AB2+2))/0.9)^2)) +     EXP(-0.5*((($A121-($AB2+6))/1.1)^2)))    * MAX(EXP(-k_elim*MAX($A121-($AB2+1),0)),0.58) ),0),IF(AND($AD2=TRUE,OR($AA2="Concerta",$AA2="OROS"),$A121&gt;=$AB2), MIN(OROS_factor*($AC2/Poids),22) / (1+EXP(-(($A121-($AB2+4.8))))) *  IF($A121&gt;($AB2+10), EXP(-k_elim*(($A121-($AB2+10)))), 1),0)))</f>
        <v>3.6940632738691574</v>
      </c>
      <c r="F121" s="18">
        <f>IF($AA3="IR",IF(AND($AD3=TRUE,$AA3="IR",$A121&gt;=$AB3), (IR_factor*($AC3/Poids)) *  (EXP(-k_elim*($A121-$AB3)) - EXP(-3*($A121-$AB3)))  / (EXP(-k_elim*1.8)-EXP(-3*1.8)),0),IF($AA3="XR",IF(AND($AD3=TRUE,$AA3="XR",$A121&gt;=$AB3), IF($AE3="Jeun",   (XR_factor_fast*($AC3/Poids)) *    (EXP(-0.5*((($A121-($AB3+2))/0.9)^2)) +     EXP(-0.5*((($A121-($AB3+7))/1.1)^2)))    * MAX(EXP(-k_elim*MAX($A121-($AB3+1),0)),0.5),   (XR_factor_fed*($AC3/Poids)) *    (EXP(-0.5*((($A121-($AB3+2))/0.9)^2)) +     EXP(-0.5*((($A121-($AB3+6))/1.1)^2)))    * MAX(EXP(-k_elim*MAX($A121-($AB3+1),0)),0.58) ),0),IF(AND($AD3=TRUE,OR($AA3="Concerta",$AA3="OROS"),$A121&gt;=$AB3), MIN(OROS_factor*($AC3/Poids),22) / (1+EXP(-(($A121-($AB3+4.8))))) *  IF($A121&gt;($AB3+10), EXP(-k_elim*(($A121-($AB3+10)))), 1),0)))</f>
        <v>0</v>
      </c>
      <c r="G121" s="18">
        <f>IF($AA4="IR",IF(AND($AD4=TRUE,$AA4="IR",$A121&gt;=$AB4), (IR_factor*($AC4/Poids)) *  (EXP(-k_elim*($A121-$AB4)) - EXP(-3*($A121-$AB4)))  / (EXP(-k_elim*1.8)-EXP(-3*1.8)),0),IF($AA4="XR",IF(AND($AD4=TRUE,$AA4="XR",$A121&gt;=$AB4), IF($AE4="Jeun",   (XR_factor_fast*($AC4/Poids)) *    (EXP(-0.5*((($A121-($AB4+2))/0.9)^2)) +     EXP(-0.5*((($A121-($AB4+7))/1.1)^2)))    * MAX(EXP(-k_elim*MAX($A121-($AB4+1),0)),0.5),   (XR_factor_fed*($AC4/Poids)) *    (EXP(-0.5*((($A121-($AB4+2))/0.9)^2)) +     EXP(-0.5*((($A121-($AB4+6))/1.1)^2)))    * MAX(EXP(-k_elim*MAX($A121-($AB4+1),0)),0.58) ),0),IF(AND($AD4=TRUE,OR($AA4="Concerta",$AA4="OROS"),$A121&gt;=$AB4), MIN(OROS_factor*($AC4/Poids),22) / (1+EXP(-(($A121-($AB4+4.8))))) *  IF($A121&gt;($AB4+10), EXP(-k_elim*(($A121-($AB4+10)))), 1),0)))</f>
        <v>0</v>
      </c>
      <c r="H121" s="18">
        <f>IF($AA5="IR",IF(AND($AD5=TRUE,$AA5="IR",$A121&gt;=$AB5), (IR_factor*($AC5/Poids)) *  (EXP(-k_elim*($A121-$AB5)) - EXP(-3*($A121-$AB5)))  / (EXP(-k_elim*1.8)-EXP(-3*1.8)),0),IF($AA5="XR",IF(AND($AD5=TRUE,$AA5="XR",$A121&gt;=$AB5), IF($AE5="Jeun",   (XR_factor_fast*($AC5/Poids)) *    (EXP(-0.5*((($A121-($AB5+2))/0.9)^2)) +     EXP(-0.5*((($A121-($AB5+7))/1.1)^2)))    * MAX(EXP(-k_elim*MAX($A121-($AB5+1),0)),0.5),   (XR_factor_fed*($AC5/Poids)) *    (EXP(-0.5*((($A121-($AB5+2))/0.9)^2)) +     EXP(-0.5*((($A121-($AB5+6))/1.1)^2)))    * MAX(EXP(-k_elim*MAX($A121-($AB5+1),0)),0.58) ),0),IF(AND($AD5=TRUE,OR($AA5="Concerta",$AA5="OROS"),$A121&gt;=$AB5), MIN(OROS_factor*($AC5/Poids),22) / (1+EXP(-(($A121-($AB5+4.8))))) *  IF($A121&gt;($AB5+10), EXP(-k_elim*(($A121-($AB5+10)))), 1),0)))</f>
        <v>0</v>
      </c>
      <c r="I121" s="20">
        <f>IF($AA6="IR",IF(AND($AD6=TRUE,$AA6="IR",$A121&gt;=$AB6), (IR_factor*($AC6/Poids)) *  (EXP(-k_elim*($A121-$AB6)) - EXP(-3*($A121-$AB6)))  / (EXP(-k_elim*1.8)-EXP(-3*1.8)),0),IF($AA6="XR",IF(AND($AD6=TRUE,$AA6="XR",$A121&gt;=$AB6), IF($AE6="Jeun",   (XR_factor_fast*($AC6/Poids)) *    (EXP(-0.5*((($A121-($AB6+2))/0.9)^2)) +     EXP(-0.5*((($A121-($AB6+7))/1.1)^2)))    * MAX(EXP(-k_elim*MAX($A121-($AB6+1),0)),0.5),   (XR_factor_fed*($AC6/Poids)) *    (EXP(-0.5*((($A121-($AB6+2))/0.9)^2)) +     EXP(-0.5*((($A121-($AB6+6))/1.1)^2)))    * MAX(EXP(-k_elim*MAX($A121-($AB6+1),0)),0.58) ),0),IF(AND($AD6=TRUE,OR($AA6="Concerta",$AA6="OROS"),$A121&gt;=$AB6), MIN(OROS_factor*($AC6/Poids),22) / (1+EXP(-(($A121-($AB6+4.8))))) *  IF($A121&gt;($AB6+10), EXP(-k_elim*(($A121-($AB6+10)))), 1),0)))</f>
        <v>0</v>
      </c>
      <c r="J121" s="20">
        <f>IF($AA7="IR",IF(AND($AD7=TRUE,$AA7="IR",$A121&gt;=$AB7), (IR_factor*($AC7/Poids)) *  (EXP(-k_elim*($A121-$AB7)) - EXP(-3*($A121-$AB7)))  / (EXP(-k_elim*1.8)-EXP(-3*1.8)),0),IF($AA7="XR",IF(AND($AD7=TRUE,$AA7="XR",$A121&gt;=$AB7), IF($AE7="Jeun",   (XR_factor_fast*($AC7/Poids)) *    (EXP(-0.5*((($A121-($AB7+2))/0.9)^2)) +     EXP(-0.5*((($A121-($AB7+7))/1.1)^2)))    * MAX(EXP(-k_elim*MAX($A121-($AB7+1),0)),0.5),   (XR_factor_fed*($AC7/Poids)) *    (EXP(-0.5*((($A121-($AB7+2))/0.9)^2)) +     EXP(-0.5*((($A121-($AB7+6))/1.1)^2)))    * MAX(EXP(-k_elim*MAX($A121-($AB7+1),0)),0.58) ),0),IF(AND($AD7=TRUE,OR($AA7="Concerta",$AA7="OROS"),$A121&gt;=$AB7), MIN(OROS_factor*($AC7/Poids),22) / (1+EXP(-(($A121-($AB7+4.8))))) *  IF($A121&gt;($AB7+10), EXP(-k_elim*(($A121-($AB7+10)))), 1),0)))</f>
        <v>0</v>
      </c>
      <c r="K121" s="20">
        <f>IF($AA8="IR",IF(AND($AD8=TRUE,$AA8="IR",$A121&gt;=$AB8), (IR_factor*($AC8/Poids)) *  (EXP(-k_elim*($A121-$AB8)) - EXP(-3*($A121-$AB8)))  / (EXP(-k_elim*1.8)-EXP(-3*1.8)),0),IF($AA8="XR",IF(AND($AD8=TRUE,$AA8="XR",$A121&gt;=$AB8), IF($AE8="Jeun",   (XR_factor_fast*($AC8/Poids)) *    (EXP(-0.5*((($A121-($AB8+2))/0.9)^2)) +     EXP(-0.5*((($A121-($AB8+7))/1.1)^2)))    * MAX(EXP(-k_elim*MAX($A121-($AB8+1),0)),0.5),   (XR_factor_fed*($AC8/Poids)) *    (EXP(-0.5*((($A121-($AB8+2))/0.9)^2)) +     EXP(-0.5*((($A121-($AB8+6))/1.1)^2)))    * MAX(EXP(-k_elim*MAX($A121-($AB8+1),0)),0.58) ),0),IF(AND($AD8=TRUE,OR($AA8="Concerta",$AA8="OROS"),$A121&gt;=$AB8), MIN(OROS_factor*($AC8/Poids),22) / (1+EXP(-(($A121-($AB8+4.8))))) *  IF($A121&gt;($AB8+10), EXP(-k_elim*(($A121-($AB8+10)))), 1),0)))</f>
        <v>0</v>
      </c>
      <c r="L121" s="20">
        <f>IF($AA9="IR",IF(AND($AD9=TRUE,$AA9="IR",$A121&gt;=$AB9), (IR_factor*($AC9/Poids)) *  (EXP(-k_elim*($A121-$AB9)) - EXP(-3*($A121-$AB9)))  / (EXP(-k_elim*1.8)-EXP(-3*1.8)),0),IF($AA9="XR",IF(AND($AD9=TRUE,$AA9="XR",$A121&gt;=$AB9), IF($AE9="Jeun",   (XR_factor_fast*($AC9/Poids)) *    (EXP(-0.5*((($A121-($AB9+2))/0.9)^2)) +     EXP(-0.5*((($A121-($AB9+7))/1.1)^2)))    * MAX(EXP(-k_elim*MAX($A121-($AB9+1),0)),0.5),   (XR_factor_fed*($AC9/Poids)) *    (EXP(-0.5*((($A121-($AB9+2))/0.9)^2)) +     EXP(-0.5*((($A121-($AB9+6))/1.1)^2)))    * MAX(EXP(-k_elim*MAX($A121-($AB9+1),0)),0.58) ),0),IF(AND($AD9=TRUE,OR($AA9="Concerta",$AA9="OROS"),$A121&gt;=$AB9), MIN(OROS_factor*($AC9/Poids),22) / (1+EXP(-(($A121-($AB9+4.8))))) *  IF($A121&gt;($AB9+10), EXP(-k_elim*(($A121-($AB9+10)))), 1),0)))</f>
        <v>0</v>
      </c>
      <c r="M121" s="20">
        <f>IF($AA10="IR",IF(AND($AD10=TRUE,$AA10="IR",$A121&gt;=$AB10), (IR_factor*($AC10/Poids)) *  (EXP(-k_elim*($A121-$AB10)) - EXP(-3*($A121-$AB10)))  / (EXP(-k_elim*1.8)-EXP(-3*1.8)),0),IF($AA10="XR",IF(AND($AD10=TRUE,$AA10="XR",$A121&gt;=$AB10), IF($AE10="Jeun",   (XR_factor_fast*($AC10/Poids)) *    (EXP(-0.5*((($A121-($AB10+2))/0.9)^2)) +     EXP(-0.5*((($A121-($AB10+7))/1.1)^2)))    * MAX(EXP(-k_elim*MAX($A121-($AB10+1),0)),0.5),   (XR_factor_fed*($AC10/Poids)) *    (EXP(-0.5*((($A121-($AB10+2))/0.9)^2)) +     EXP(-0.5*((($A121-($AB10+6))/1.1)^2)))    * MAX(EXP(-k_elim*MAX($A121-($AB10+1),0)),0.58) ),0),IF(AND($AD10=TRUE,OR($AA10="Concerta",$AA10="OROS"),$A121&gt;=$AB10), MIN(OROS_factor*($AC10/Poids),22) / (1+EXP(-(($A121-($AB10+4.8))))) *  IF($A121&gt;($AB10+10), EXP(-k_elim*(($A121-($AB10+10)))), 1),0)))</f>
        <v>0</v>
      </c>
      <c r="N121" s="32">
        <f>IF($AA11="IR",IF(AND($AD11=TRUE,$AA11="IR",$A121&gt;=$AB11), (IR_factor*($AC11/Poids)) *  (EXP(-k_elim*($A121-$AB11)) - EXP(-3*($A121-$AB11)))  / (EXP(-k_elim*1.8)-EXP(-3*1.8)),0),IF($AA11="XR",IF(AND($AD11=TRUE,$AA11="XR",$A121&gt;=$AB11), IF($AE11="Jeun",   (XR_factor_fast*($AC11/Poids)) *    (EXP(-0.5*((($A121-($AB11+2))/0.9)^2)) +     EXP(-0.5*((($A121-($AB11+7))/1.1)^2)))    * MAX(EXP(-k_elim*MAX($A121-($AB11+1),0)),0.5),   (XR_factor_fed*($AC11/Poids)) *    (EXP(-0.5*((($A121-($AB11+2))/0.9)^2)) +     EXP(-0.5*((($A121-($AB11+6))/1.1)^2)))    * MAX(EXP(-k_elim*MAX($A121-($AB11+1),0)),0.58) ),0),IF(AND($AD11=TRUE,OR($AA11="Concerta",$AA11="OROS"),$A121&gt;=$AB11), MIN(OROS_factor*($AC11/Poids),22) / (1+EXP(-(($A121-($AB11+4.8))))) *  IF($A121&gt;($AB11+10), EXP(-k_elim*(($A121-($AB11+10)))), 1),0)))</f>
        <v>0</v>
      </c>
      <c r="O121" s="32">
        <f>IF($AA12="IR",IF(AND($AD12=TRUE,$AA12="IR",$A121&gt;=$AB12), (IR_factor*($AC12/Poids)) *  (EXP(-k_elim*($A121-$AB12)) - EXP(-3*($A121-$AB12)))  / (EXP(-k_elim*1.8)-EXP(-3*1.8)),0),IF($AA12="XR",IF(AND($AD12=TRUE,$AA12="XR",$A121&gt;=$AB12), IF($AE12="Jeun",   (XR_factor_fast*($AC12/Poids)) *    (EXP(-0.5*((($A121-($AB12+2))/0.9)^2)) +     EXP(-0.5*((($A121-($AB12+7))/1.1)^2)))    * MAX(EXP(-k_elim*MAX($A121-($AB12+1),0)),0.5),   (XR_factor_fed*($AC12/Poids)) *    (EXP(-0.5*((($A121-($AB12+2))/0.9)^2)) +     EXP(-0.5*((($A121-($AB12+6))/1.1)^2)))    * MAX(EXP(-k_elim*MAX($A121-($AB12+1),0)),0.58) ),0),IF(AND($AD12=TRUE,OR($AA12="Concerta",$AA12="OROS"),$A121&gt;=$AB12), MIN(OROS_factor*($AC12/Poids),22) / (1+EXP(-(($A121-($AB12+4.8))))) *  IF($A121&gt;($AB12+10), EXP(-k_elim*(($A121-($AB12+10)))), 1),0)))</f>
        <v>0</v>
      </c>
      <c r="P121" s="32">
        <f>IF($AA13="IR",IF(AND($AD13=TRUE,$AA13="IR",$A121&gt;=$AB13), (IR_factor*($AC13/Poids)) *  (EXP(-k_elim*($A121-$AB13)) - EXP(-3*($A121-$AB13)))  / (EXP(-k_elim*1.8)-EXP(-3*1.8)),0),IF($AA13="XR",IF(AND($AD13=TRUE,$AA13="XR",$A121&gt;=$AB13), IF($AE13="Jeun",   (XR_factor_fast*($AC13/Poids)) *    (EXP(-0.5*((($A121-($AB13+2))/0.9)^2)) +     EXP(-0.5*((($A121-($AB13+7))/1.1)^2)))    * MAX(EXP(-k_elim*MAX($A121-($AB13+1),0)),0.5),   (XR_factor_fed*($AC13/Poids)) *    (EXP(-0.5*((($A121-($AB13+2))/0.9)^2)) +     EXP(-0.5*((($A121-($AB13+6))/1.1)^2)))    * MAX(EXP(-k_elim*MAX($A121-($AB13+1),0)),0.58) ),0),IF(AND($AD13=TRUE,OR($AA13="Concerta",$AA13="OROS"),$A121&gt;=$AB13), MIN(OROS_factor*($AC13/Poids),22) / (1+EXP(-(($A121-($AB13+4.8))))) *  IF($A121&gt;($AB13+10), EXP(-k_elim*(($A121-($AB13+10)))), 1),0)))</f>
        <v>0</v>
      </c>
      <c r="AO121">
        <v>5</v>
      </c>
    </row>
    <row r="122" spans="1:41">
      <c r="A122" s="17">
        <v>11.99999999999998</v>
      </c>
      <c r="B122" s="18">
        <f t="shared" si="3"/>
        <v>3.6486219116301082</v>
      </c>
      <c r="C122" s="20">
        <f t="shared" si="4"/>
        <v>0</v>
      </c>
      <c r="D122" s="32">
        <f t="shared" si="5"/>
        <v>0</v>
      </c>
      <c r="E122" s="18">
        <f>IF($AA2="IR",IF(AND($AD2=TRUE,$AA2="IR",$A122&gt;=$AB2), (IR_factor*($AC2/Poids)) *  (EXP(-k_elim*($A122-$AB2)) - EXP(-3*($A122-$AB2)))  / (EXP(-k_elim*1.8)-EXP(-3*1.8)),0),IF($AA2="XR",IF(AND($AD2=TRUE,$AA2="XR",$A122&gt;=$AB2), IF($AE2="Jeun",   (XR_factor_fast*($AC2/Poids)) *    (EXP(-0.5*((($A122-($AB2+2))/0.9)^2)) +     EXP(-0.5*((($A122-($AB2+7))/1.1)^2)))    * MAX(EXP(-k_elim*MAX($A122-($AB2+1),0)),0.5),   (XR_factor_fed*($AC2/Poids)) *    (EXP(-0.5*((($A122-($AB2+2))/0.9)^2)) +     EXP(-0.5*((($A122-($AB2+6))/1.1)^2)))    * MAX(EXP(-k_elim*MAX($A122-($AB2+1),0)),0.58) ),0),IF(AND($AD2=TRUE,OR($AA2="Concerta",$AA2="OROS"),$A122&gt;=$AB2), MIN(OROS_factor*($AC2/Poids),22) / (1+EXP(-(($A122-($AB2+4.8))))) *  IF($A122&gt;($AB2+10), EXP(-k_elim*(($A122-($AB2+10)))), 1),0)))</f>
        <v>3.6486219116301082</v>
      </c>
      <c r="F122" s="18">
        <f>IF($AA3="IR",IF(AND($AD3=TRUE,$AA3="IR",$A122&gt;=$AB3), (IR_factor*($AC3/Poids)) *  (EXP(-k_elim*($A122-$AB3)) - EXP(-3*($A122-$AB3)))  / (EXP(-k_elim*1.8)-EXP(-3*1.8)),0),IF($AA3="XR",IF(AND($AD3=TRUE,$AA3="XR",$A122&gt;=$AB3), IF($AE3="Jeun",   (XR_factor_fast*($AC3/Poids)) *    (EXP(-0.5*((($A122-($AB3+2))/0.9)^2)) +     EXP(-0.5*((($A122-($AB3+7))/1.1)^2)))    * MAX(EXP(-k_elim*MAX($A122-($AB3+1),0)),0.5),   (XR_factor_fed*($AC3/Poids)) *    (EXP(-0.5*((($A122-($AB3+2))/0.9)^2)) +     EXP(-0.5*((($A122-($AB3+6))/1.1)^2)))    * MAX(EXP(-k_elim*MAX($A122-($AB3+1),0)),0.58) ),0),IF(AND($AD3=TRUE,OR($AA3="Concerta",$AA3="OROS"),$A122&gt;=$AB3), MIN(OROS_factor*($AC3/Poids),22) / (1+EXP(-(($A122-($AB3+4.8))))) *  IF($A122&gt;($AB3+10), EXP(-k_elim*(($A122-($AB3+10)))), 1),0)))</f>
        <v>0</v>
      </c>
      <c r="G122" s="18">
        <f>IF($AA4="IR",IF(AND($AD4=TRUE,$AA4="IR",$A122&gt;=$AB4), (IR_factor*($AC4/Poids)) *  (EXP(-k_elim*($A122-$AB4)) - EXP(-3*($A122-$AB4)))  / (EXP(-k_elim*1.8)-EXP(-3*1.8)),0),IF($AA4="XR",IF(AND($AD4=TRUE,$AA4="XR",$A122&gt;=$AB4), IF($AE4="Jeun",   (XR_factor_fast*($AC4/Poids)) *    (EXP(-0.5*((($A122-($AB4+2))/0.9)^2)) +     EXP(-0.5*((($A122-($AB4+7))/1.1)^2)))    * MAX(EXP(-k_elim*MAX($A122-($AB4+1),0)),0.5),   (XR_factor_fed*($AC4/Poids)) *    (EXP(-0.5*((($A122-($AB4+2))/0.9)^2)) +     EXP(-0.5*((($A122-($AB4+6))/1.1)^2)))    * MAX(EXP(-k_elim*MAX($A122-($AB4+1),0)),0.58) ),0),IF(AND($AD4=TRUE,OR($AA4="Concerta",$AA4="OROS"),$A122&gt;=$AB4), MIN(OROS_factor*($AC4/Poids),22) / (1+EXP(-(($A122-($AB4+4.8))))) *  IF($A122&gt;($AB4+10), EXP(-k_elim*(($A122-($AB4+10)))), 1),0)))</f>
        <v>0</v>
      </c>
      <c r="H122" s="18">
        <f>IF($AA5="IR",IF(AND($AD5=TRUE,$AA5="IR",$A122&gt;=$AB5), (IR_factor*($AC5/Poids)) *  (EXP(-k_elim*($A122-$AB5)) - EXP(-3*($A122-$AB5)))  / (EXP(-k_elim*1.8)-EXP(-3*1.8)),0),IF($AA5="XR",IF(AND($AD5=TRUE,$AA5="XR",$A122&gt;=$AB5), IF($AE5="Jeun",   (XR_factor_fast*($AC5/Poids)) *    (EXP(-0.5*((($A122-($AB5+2))/0.9)^2)) +     EXP(-0.5*((($A122-($AB5+7))/1.1)^2)))    * MAX(EXP(-k_elim*MAX($A122-($AB5+1),0)),0.5),   (XR_factor_fed*($AC5/Poids)) *    (EXP(-0.5*((($A122-($AB5+2))/0.9)^2)) +     EXP(-0.5*((($A122-($AB5+6))/1.1)^2)))    * MAX(EXP(-k_elim*MAX($A122-($AB5+1),0)),0.58) ),0),IF(AND($AD5=TRUE,OR($AA5="Concerta",$AA5="OROS"),$A122&gt;=$AB5), MIN(OROS_factor*($AC5/Poids),22) / (1+EXP(-(($A122-($AB5+4.8))))) *  IF($A122&gt;($AB5+10), EXP(-k_elim*(($A122-($AB5+10)))), 1),0)))</f>
        <v>0</v>
      </c>
      <c r="I122" s="20">
        <f>IF($AA6="IR",IF(AND($AD6=TRUE,$AA6="IR",$A122&gt;=$AB6), (IR_factor*($AC6/Poids)) *  (EXP(-k_elim*($A122-$AB6)) - EXP(-3*($A122-$AB6)))  / (EXP(-k_elim*1.8)-EXP(-3*1.8)),0),IF($AA6="XR",IF(AND($AD6=TRUE,$AA6="XR",$A122&gt;=$AB6), IF($AE6="Jeun",   (XR_factor_fast*($AC6/Poids)) *    (EXP(-0.5*((($A122-($AB6+2))/0.9)^2)) +     EXP(-0.5*((($A122-($AB6+7))/1.1)^2)))    * MAX(EXP(-k_elim*MAX($A122-($AB6+1),0)),0.5),   (XR_factor_fed*($AC6/Poids)) *    (EXP(-0.5*((($A122-($AB6+2))/0.9)^2)) +     EXP(-0.5*((($A122-($AB6+6))/1.1)^2)))    * MAX(EXP(-k_elim*MAX($A122-($AB6+1),0)),0.58) ),0),IF(AND($AD6=TRUE,OR($AA6="Concerta",$AA6="OROS"),$A122&gt;=$AB6), MIN(OROS_factor*($AC6/Poids),22) / (1+EXP(-(($A122-($AB6+4.8))))) *  IF($A122&gt;($AB6+10), EXP(-k_elim*(($A122-($AB6+10)))), 1),0)))</f>
        <v>0</v>
      </c>
      <c r="J122" s="20">
        <f>IF($AA7="IR",IF(AND($AD7=TRUE,$AA7="IR",$A122&gt;=$AB7), (IR_factor*($AC7/Poids)) *  (EXP(-k_elim*($A122-$AB7)) - EXP(-3*($A122-$AB7)))  / (EXP(-k_elim*1.8)-EXP(-3*1.8)),0),IF($AA7="XR",IF(AND($AD7=TRUE,$AA7="XR",$A122&gt;=$AB7), IF($AE7="Jeun",   (XR_factor_fast*($AC7/Poids)) *    (EXP(-0.5*((($A122-($AB7+2))/0.9)^2)) +     EXP(-0.5*((($A122-($AB7+7))/1.1)^2)))    * MAX(EXP(-k_elim*MAX($A122-($AB7+1),0)),0.5),   (XR_factor_fed*($AC7/Poids)) *    (EXP(-0.5*((($A122-($AB7+2))/0.9)^2)) +     EXP(-0.5*((($A122-($AB7+6))/1.1)^2)))    * MAX(EXP(-k_elim*MAX($A122-($AB7+1),0)),0.58) ),0),IF(AND($AD7=TRUE,OR($AA7="Concerta",$AA7="OROS"),$A122&gt;=$AB7), MIN(OROS_factor*($AC7/Poids),22) / (1+EXP(-(($A122-($AB7+4.8))))) *  IF($A122&gt;($AB7+10), EXP(-k_elim*(($A122-($AB7+10)))), 1),0)))</f>
        <v>0</v>
      </c>
      <c r="K122" s="20">
        <f>IF($AA8="IR",IF(AND($AD8=TRUE,$AA8="IR",$A122&gt;=$AB8), (IR_factor*($AC8/Poids)) *  (EXP(-k_elim*($A122-$AB8)) - EXP(-3*($A122-$AB8)))  / (EXP(-k_elim*1.8)-EXP(-3*1.8)),0),IF($AA8="XR",IF(AND($AD8=TRUE,$AA8="XR",$A122&gt;=$AB8), IF($AE8="Jeun",   (XR_factor_fast*($AC8/Poids)) *    (EXP(-0.5*((($A122-($AB8+2))/0.9)^2)) +     EXP(-0.5*((($A122-($AB8+7))/1.1)^2)))    * MAX(EXP(-k_elim*MAX($A122-($AB8+1),0)),0.5),   (XR_factor_fed*($AC8/Poids)) *    (EXP(-0.5*((($A122-($AB8+2))/0.9)^2)) +     EXP(-0.5*((($A122-($AB8+6))/1.1)^2)))    * MAX(EXP(-k_elim*MAX($A122-($AB8+1),0)),0.58) ),0),IF(AND($AD8=TRUE,OR($AA8="Concerta",$AA8="OROS"),$A122&gt;=$AB8), MIN(OROS_factor*($AC8/Poids),22) / (1+EXP(-(($A122-($AB8+4.8))))) *  IF($A122&gt;($AB8+10), EXP(-k_elim*(($A122-($AB8+10)))), 1),0)))</f>
        <v>0</v>
      </c>
      <c r="L122" s="20">
        <f>IF($AA9="IR",IF(AND($AD9=TRUE,$AA9="IR",$A122&gt;=$AB9), (IR_factor*($AC9/Poids)) *  (EXP(-k_elim*($A122-$AB9)) - EXP(-3*($A122-$AB9)))  / (EXP(-k_elim*1.8)-EXP(-3*1.8)),0),IF($AA9="XR",IF(AND($AD9=TRUE,$AA9="XR",$A122&gt;=$AB9), IF($AE9="Jeun",   (XR_factor_fast*($AC9/Poids)) *    (EXP(-0.5*((($A122-($AB9+2))/0.9)^2)) +     EXP(-0.5*((($A122-($AB9+7))/1.1)^2)))    * MAX(EXP(-k_elim*MAX($A122-($AB9+1),0)),0.5),   (XR_factor_fed*($AC9/Poids)) *    (EXP(-0.5*((($A122-($AB9+2))/0.9)^2)) +     EXP(-0.5*((($A122-($AB9+6))/1.1)^2)))    * MAX(EXP(-k_elim*MAX($A122-($AB9+1),0)),0.58) ),0),IF(AND($AD9=TRUE,OR($AA9="Concerta",$AA9="OROS"),$A122&gt;=$AB9), MIN(OROS_factor*($AC9/Poids),22) / (1+EXP(-(($A122-($AB9+4.8))))) *  IF($A122&gt;($AB9+10), EXP(-k_elim*(($A122-($AB9+10)))), 1),0)))</f>
        <v>0</v>
      </c>
      <c r="M122" s="20">
        <f>IF($AA10="IR",IF(AND($AD10=TRUE,$AA10="IR",$A122&gt;=$AB10), (IR_factor*($AC10/Poids)) *  (EXP(-k_elim*($A122-$AB10)) - EXP(-3*($A122-$AB10)))  / (EXP(-k_elim*1.8)-EXP(-3*1.8)),0),IF($AA10="XR",IF(AND($AD10=TRUE,$AA10="XR",$A122&gt;=$AB10), IF($AE10="Jeun",   (XR_factor_fast*($AC10/Poids)) *    (EXP(-0.5*((($A122-($AB10+2))/0.9)^2)) +     EXP(-0.5*((($A122-($AB10+7))/1.1)^2)))    * MAX(EXP(-k_elim*MAX($A122-($AB10+1),0)),0.5),   (XR_factor_fed*($AC10/Poids)) *    (EXP(-0.5*((($A122-($AB10+2))/0.9)^2)) +     EXP(-0.5*((($A122-($AB10+6))/1.1)^2)))    * MAX(EXP(-k_elim*MAX($A122-($AB10+1),0)),0.58) ),0),IF(AND($AD10=TRUE,OR($AA10="Concerta",$AA10="OROS"),$A122&gt;=$AB10), MIN(OROS_factor*($AC10/Poids),22) / (1+EXP(-(($A122-($AB10+4.8))))) *  IF($A122&gt;($AB10+10), EXP(-k_elim*(($A122-($AB10+10)))), 1),0)))</f>
        <v>0</v>
      </c>
      <c r="N122" s="32">
        <f>IF($AA11="IR",IF(AND($AD11=TRUE,$AA11="IR",$A122&gt;=$AB11), (IR_factor*($AC11/Poids)) *  (EXP(-k_elim*($A122-$AB11)) - EXP(-3*($A122-$AB11)))  / (EXP(-k_elim*1.8)-EXP(-3*1.8)),0),IF($AA11="XR",IF(AND($AD11=TRUE,$AA11="XR",$A122&gt;=$AB11), IF($AE11="Jeun",   (XR_factor_fast*($AC11/Poids)) *    (EXP(-0.5*((($A122-($AB11+2))/0.9)^2)) +     EXP(-0.5*((($A122-($AB11+7))/1.1)^2)))    * MAX(EXP(-k_elim*MAX($A122-($AB11+1),0)),0.5),   (XR_factor_fed*($AC11/Poids)) *    (EXP(-0.5*((($A122-($AB11+2))/0.9)^2)) +     EXP(-0.5*((($A122-($AB11+6))/1.1)^2)))    * MAX(EXP(-k_elim*MAX($A122-($AB11+1),0)),0.58) ),0),IF(AND($AD11=TRUE,OR($AA11="Concerta",$AA11="OROS"),$A122&gt;=$AB11), MIN(OROS_factor*($AC11/Poids),22) / (1+EXP(-(($A122-($AB11+4.8))))) *  IF($A122&gt;($AB11+10), EXP(-k_elim*(($A122-($AB11+10)))), 1),0)))</f>
        <v>0</v>
      </c>
      <c r="O122" s="32">
        <f>IF($AA12="IR",IF(AND($AD12=TRUE,$AA12="IR",$A122&gt;=$AB12), (IR_factor*($AC12/Poids)) *  (EXP(-k_elim*($A122-$AB12)) - EXP(-3*($A122-$AB12)))  / (EXP(-k_elim*1.8)-EXP(-3*1.8)),0),IF($AA12="XR",IF(AND($AD12=TRUE,$AA12="XR",$A122&gt;=$AB12), IF($AE12="Jeun",   (XR_factor_fast*($AC12/Poids)) *    (EXP(-0.5*((($A122-($AB12+2))/0.9)^2)) +     EXP(-0.5*((($A122-($AB12+7))/1.1)^2)))    * MAX(EXP(-k_elim*MAX($A122-($AB12+1),0)),0.5),   (XR_factor_fed*($AC12/Poids)) *    (EXP(-0.5*((($A122-($AB12+2))/0.9)^2)) +     EXP(-0.5*((($A122-($AB12+6))/1.1)^2)))    * MAX(EXP(-k_elim*MAX($A122-($AB12+1),0)),0.58) ),0),IF(AND($AD12=TRUE,OR($AA12="Concerta",$AA12="OROS"),$A122&gt;=$AB12), MIN(OROS_factor*($AC12/Poids),22) / (1+EXP(-(($A122-($AB12+4.8))))) *  IF($A122&gt;($AB12+10), EXP(-k_elim*(($A122-($AB12+10)))), 1),0)))</f>
        <v>0</v>
      </c>
      <c r="P122" s="32">
        <f>IF($AA13="IR",IF(AND($AD13=TRUE,$AA13="IR",$A122&gt;=$AB13), (IR_factor*($AC13/Poids)) *  (EXP(-k_elim*($A122-$AB13)) - EXP(-3*($A122-$AB13)))  / (EXP(-k_elim*1.8)-EXP(-3*1.8)),0),IF($AA13="XR",IF(AND($AD13=TRUE,$AA13="XR",$A122&gt;=$AB13), IF($AE13="Jeun",   (XR_factor_fast*($AC13/Poids)) *    (EXP(-0.5*((($A122-($AB13+2))/0.9)^2)) +     EXP(-0.5*((($A122-($AB13+7))/1.1)^2)))    * MAX(EXP(-k_elim*MAX($A122-($AB13+1),0)),0.5),   (XR_factor_fed*($AC13/Poids)) *    (EXP(-0.5*((($A122-($AB13+2))/0.9)^2)) +     EXP(-0.5*((($A122-($AB13+6))/1.1)^2)))    * MAX(EXP(-k_elim*MAX($A122-($AB13+1),0)),0.58) ),0),IF(AND($AD13=TRUE,OR($AA13="Concerta",$AA13="OROS"),$A122&gt;=$AB13), MIN(OROS_factor*($AC13/Poids),22) / (1+EXP(-(($A122-($AB13+4.8))))) *  IF($A122&gt;($AB13+10), EXP(-k_elim*(($A122-($AB13+10)))), 1),0)))</f>
        <v>0</v>
      </c>
      <c r="AO122">
        <v>5</v>
      </c>
    </row>
    <row r="123" spans="1:41">
      <c r="A123" s="17">
        <v>12.049999999999979</v>
      </c>
      <c r="B123" s="18">
        <f t="shared" si="3"/>
        <v>3.6037394599715169</v>
      </c>
      <c r="C123" s="20">
        <f t="shared" si="4"/>
        <v>0</v>
      </c>
      <c r="D123" s="32">
        <f t="shared" si="5"/>
        <v>0</v>
      </c>
      <c r="E123" s="18">
        <f>IF($AA2="IR",IF(AND($AD2=TRUE,$AA2="IR",$A123&gt;=$AB2), (IR_factor*($AC2/Poids)) *  (EXP(-k_elim*($A123-$AB2)) - EXP(-3*($A123-$AB2)))  / (EXP(-k_elim*1.8)-EXP(-3*1.8)),0),IF($AA2="XR",IF(AND($AD2=TRUE,$AA2="XR",$A123&gt;=$AB2), IF($AE2="Jeun",   (XR_factor_fast*($AC2/Poids)) *    (EXP(-0.5*((($A123-($AB2+2))/0.9)^2)) +     EXP(-0.5*((($A123-($AB2+7))/1.1)^2)))    * MAX(EXP(-k_elim*MAX($A123-($AB2+1),0)),0.5),   (XR_factor_fed*($AC2/Poids)) *    (EXP(-0.5*((($A123-($AB2+2))/0.9)^2)) +     EXP(-0.5*((($A123-($AB2+6))/1.1)^2)))    * MAX(EXP(-k_elim*MAX($A123-($AB2+1),0)),0.58) ),0),IF(AND($AD2=TRUE,OR($AA2="Concerta",$AA2="OROS"),$A123&gt;=$AB2), MIN(OROS_factor*($AC2/Poids),22) / (1+EXP(-(($A123-($AB2+4.8))))) *  IF($A123&gt;($AB2+10), EXP(-k_elim*(($A123-($AB2+10)))), 1),0)))</f>
        <v>3.6037394599715169</v>
      </c>
      <c r="F123" s="18">
        <f>IF($AA3="IR",IF(AND($AD3=TRUE,$AA3="IR",$A123&gt;=$AB3), (IR_factor*($AC3/Poids)) *  (EXP(-k_elim*($A123-$AB3)) - EXP(-3*($A123-$AB3)))  / (EXP(-k_elim*1.8)-EXP(-3*1.8)),0),IF($AA3="XR",IF(AND($AD3=TRUE,$AA3="XR",$A123&gt;=$AB3), IF($AE3="Jeun",   (XR_factor_fast*($AC3/Poids)) *    (EXP(-0.5*((($A123-($AB3+2))/0.9)^2)) +     EXP(-0.5*((($A123-($AB3+7))/1.1)^2)))    * MAX(EXP(-k_elim*MAX($A123-($AB3+1),0)),0.5),   (XR_factor_fed*($AC3/Poids)) *    (EXP(-0.5*((($A123-($AB3+2))/0.9)^2)) +     EXP(-0.5*((($A123-($AB3+6))/1.1)^2)))    * MAX(EXP(-k_elim*MAX($A123-($AB3+1),0)),0.58) ),0),IF(AND($AD3=TRUE,OR($AA3="Concerta",$AA3="OROS"),$A123&gt;=$AB3), MIN(OROS_factor*($AC3/Poids),22) / (1+EXP(-(($A123-($AB3+4.8))))) *  IF($A123&gt;($AB3+10), EXP(-k_elim*(($A123-($AB3+10)))), 1),0)))</f>
        <v>0</v>
      </c>
      <c r="G123" s="18">
        <f>IF($AA4="IR",IF(AND($AD4=TRUE,$AA4="IR",$A123&gt;=$AB4), (IR_factor*($AC4/Poids)) *  (EXP(-k_elim*($A123-$AB4)) - EXP(-3*($A123-$AB4)))  / (EXP(-k_elim*1.8)-EXP(-3*1.8)),0),IF($AA4="XR",IF(AND($AD4=TRUE,$AA4="XR",$A123&gt;=$AB4), IF($AE4="Jeun",   (XR_factor_fast*($AC4/Poids)) *    (EXP(-0.5*((($A123-($AB4+2))/0.9)^2)) +     EXP(-0.5*((($A123-($AB4+7))/1.1)^2)))    * MAX(EXP(-k_elim*MAX($A123-($AB4+1),0)),0.5),   (XR_factor_fed*($AC4/Poids)) *    (EXP(-0.5*((($A123-($AB4+2))/0.9)^2)) +     EXP(-0.5*((($A123-($AB4+6))/1.1)^2)))    * MAX(EXP(-k_elim*MAX($A123-($AB4+1),0)),0.58) ),0),IF(AND($AD4=TRUE,OR($AA4="Concerta",$AA4="OROS"),$A123&gt;=$AB4), MIN(OROS_factor*($AC4/Poids),22) / (1+EXP(-(($A123-($AB4+4.8))))) *  IF($A123&gt;($AB4+10), EXP(-k_elim*(($A123-($AB4+10)))), 1),0)))</f>
        <v>0</v>
      </c>
      <c r="H123" s="18">
        <f>IF($AA5="IR",IF(AND($AD5=TRUE,$AA5="IR",$A123&gt;=$AB5), (IR_factor*($AC5/Poids)) *  (EXP(-k_elim*($A123-$AB5)) - EXP(-3*($A123-$AB5)))  / (EXP(-k_elim*1.8)-EXP(-3*1.8)),0),IF($AA5="XR",IF(AND($AD5=TRUE,$AA5="XR",$A123&gt;=$AB5), IF($AE5="Jeun",   (XR_factor_fast*($AC5/Poids)) *    (EXP(-0.5*((($A123-($AB5+2))/0.9)^2)) +     EXP(-0.5*((($A123-($AB5+7))/1.1)^2)))    * MAX(EXP(-k_elim*MAX($A123-($AB5+1),0)),0.5),   (XR_factor_fed*($AC5/Poids)) *    (EXP(-0.5*((($A123-($AB5+2))/0.9)^2)) +     EXP(-0.5*((($A123-($AB5+6))/1.1)^2)))    * MAX(EXP(-k_elim*MAX($A123-($AB5+1),0)),0.58) ),0),IF(AND($AD5=TRUE,OR($AA5="Concerta",$AA5="OROS"),$A123&gt;=$AB5), MIN(OROS_factor*($AC5/Poids),22) / (1+EXP(-(($A123-($AB5+4.8))))) *  IF($A123&gt;($AB5+10), EXP(-k_elim*(($A123-($AB5+10)))), 1),0)))</f>
        <v>0</v>
      </c>
      <c r="I123" s="20">
        <f>IF($AA6="IR",IF(AND($AD6=TRUE,$AA6="IR",$A123&gt;=$AB6), (IR_factor*($AC6/Poids)) *  (EXP(-k_elim*($A123-$AB6)) - EXP(-3*($A123-$AB6)))  / (EXP(-k_elim*1.8)-EXP(-3*1.8)),0),IF($AA6="XR",IF(AND($AD6=TRUE,$AA6="XR",$A123&gt;=$AB6), IF($AE6="Jeun",   (XR_factor_fast*($AC6/Poids)) *    (EXP(-0.5*((($A123-($AB6+2))/0.9)^2)) +     EXP(-0.5*((($A123-($AB6+7))/1.1)^2)))    * MAX(EXP(-k_elim*MAX($A123-($AB6+1),0)),0.5),   (XR_factor_fed*($AC6/Poids)) *    (EXP(-0.5*((($A123-($AB6+2))/0.9)^2)) +     EXP(-0.5*((($A123-($AB6+6))/1.1)^2)))    * MAX(EXP(-k_elim*MAX($A123-($AB6+1),0)),0.58) ),0),IF(AND($AD6=TRUE,OR($AA6="Concerta",$AA6="OROS"),$A123&gt;=$AB6), MIN(OROS_factor*($AC6/Poids),22) / (1+EXP(-(($A123-($AB6+4.8))))) *  IF($A123&gt;($AB6+10), EXP(-k_elim*(($A123-($AB6+10)))), 1),0)))</f>
        <v>0</v>
      </c>
      <c r="J123" s="20">
        <f>IF($AA7="IR",IF(AND($AD7=TRUE,$AA7="IR",$A123&gt;=$AB7), (IR_factor*($AC7/Poids)) *  (EXP(-k_elim*($A123-$AB7)) - EXP(-3*($A123-$AB7)))  / (EXP(-k_elim*1.8)-EXP(-3*1.8)),0),IF($AA7="XR",IF(AND($AD7=TRUE,$AA7="XR",$A123&gt;=$AB7), IF($AE7="Jeun",   (XR_factor_fast*($AC7/Poids)) *    (EXP(-0.5*((($A123-($AB7+2))/0.9)^2)) +     EXP(-0.5*((($A123-($AB7+7))/1.1)^2)))    * MAX(EXP(-k_elim*MAX($A123-($AB7+1),0)),0.5),   (XR_factor_fed*($AC7/Poids)) *    (EXP(-0.5*((($A123-($AB7+2))/0.9)^2)) +     EXP(-0.5*((($A123-($AB7+6))/1.1)^2)))    * MAX(EXP(-k_elim*MAX($A123-($AB7+1),0)),0.58) ),0),IF(AND($AD7=TRUE,OR($AA7="Concerta",$AA7="OROS"),$A123&gt;=$AB7), MIN(OROS_factor*($AC7/Poids),22) / (1+EXP(-(($A123-($AB7+4.8))))) *  IF($A123&gt;($AB7+10), EXP(-k_elim*(($A123-($AB7+10)))), 1),0)))</f>
        <v>0</v>
      </c>
      <c r="K123" s="20">
        <f>IF($AA8="IR",IF(AND($AD8=TRUE,$AA8="IR",$A123&gt;=$AB8), (IR_factor*($AC8/Poids)) *  (EXP(-k_elim*($A123-$AB8)) - EXP(-3*($A123-$AB8)))  / (EXP(-k_elim*1.8)-EXP(-3*1.8)),0),IF($AA8="XR",IF(AND($AD8=TRUE,$AA8="XR",$A123&gt;=$AB8), IF($AE8="Jeun",   (XR_factor_fast*($AC8/Poids)) *    (EXP(-0.5*((($A123-($AB8+2))/0.9)^2)) +     EXP(-0.5*((($A123-($AB8+7))/1.1)^2)))    * MAX(EXP(-k_elim*MAX($A123-($AB8+1),0)),0.5),   (XR_factor_fed*($AC8/Poids)) *    (EXP(-0.5*((($A123-($AB8+2))/0.9)^2)) +     EXP(-0.5*((($A123-($AB8+6))/1.1)^2)))    * MAX(EXP(-k_elim*MAX($A123-($AB8+1),0)),0.58) ),0),IF(AND($AD8=TRUE,OR($AA8="Concerta",$AA8="OROS"),$A123&gt;=$AB8), MIN(OROS_factor*($AC8/Poids),22) / (1+EXP(-(($A123-($AB8+4.8))))) *  IF($A123&gt;($AB8+10), EXP(-k_elim*(($A123-($AB8+10)))), 1),0)))</f>
        <v>0</v>
      </c>
      <c r="L123" s="20">
        <f>IF($AA9="IR",IF(AND($AD9=TRUE,$AA9="IR",$A123&gt;=$AB9), (IR_factor*($AC9/Poids)) *  (EXP(-k_elim*($A123-$AB9)) - EXP(-3*($A123-$AB9)))  / (EXP(-k_elim*1.8)-EXP(-3*1.8)),0),IF($AA9="XR",IF(AND($AD9=TRUE,$AA9="XR",$A123&gt;=$AB9), IF($AE9="Jeun",   (XR_factor_fast*($AC9/Poids)) *    (EXP(-0.5*((($A123-($AB9+2))/0.9)^2)) +     EXP(-0.5*((($A123-($AB9+7))/1.1)^2)))    * MAX(EXP(-k_elim*MAX($A123-($AB9+1),0)),0.5),   (XR_factor_fed*($AC9/Poids)) *    (EXP(-0.5*((($A123-($AB9+2))/0.9)^2)) +     EXP(-0.5*((($A123-($AB9+6))/1.1)^2)))    * MAX(EXP(-k_elim*MAX($A123-($AB9+1),0)),0.58) ),0),IF(AND($AD9=TRUE,OR($AA9="Concerta",$AA9="OROS"),$A123&gt;=$AB9), MIN(OROS_factor*($AC9/Poids),22) / (1+EXP(-(($A123-($AB9+4.8))))) *  IF($A123&gt;($AB9+10), EXP(-k_elim*(($A123-($AB9+10)))), 1),0)))</f>
        <v>0</v>
      </c>
      <c r="M123" s="20">
        <f>IF($AA10="IR",IF(AND($AD10=TRUE,$AA10="IR",$A123&gt;=$AB10), (IR_factor*($AC10/Poids)) *  (EXP(-k_elim*($A123-$AB10)) - EXP(-3*($A123-$AB10)))  / (EXP(-k_elim*1.8)-EXP(-3*1.8)),0),IF($AA10="XR",IF(AND($AD10=TRUE,$AA10="XR",$A123&gt;=$AB10), IF($AE10="Jeun",   (XR_factor_fast*($AC10/Poids)) *    (EXP(-0.5*((($A123-($AB10+2))/0.9)^2)) +     EXP(-0.5*((($A123-($AB10+7))/1.1)^2)))    * MAX(EXP(-k_elim*MAX($A123-($AB10+1),0)),0.5),   (XR_factor_fed*($AC10/Poids)) *    (EXP(-0.5*((($A123-($AB10+2))/0.9)^2)) +     EXP(-0.5*((($A123-($AB10+6))/1.1)^2)))    * MAX(EXP(-k_elim*MAX($A123-($AB10+1),0)),0.58) ),0),IF(AND($AD10=TRUE,OR($AA10="Concerta",$AA10="OROS"),$A123&gt;=$AB10), MIN(OROS_factor*($AC10/Poids),22) / (1+EXP(-(($A123-($AB10+4.8))))) *  IF($A123&gt;($AB10+10), EXP(-k_elim*(($A123-($AB10+10)))), 1),0)))</f>
        <v>0</v>
      </c>
      <c r="N123" s="32">
        <f>IF($AA11="IR",IF(AND($AD11=TRUE,$AA11="IR",$A123&gt;=$AB11), (IR_factor*($AC11/Poids)) *  (EXP(-k_elim*($A123-$AB11)) - EXP(-3*($A123-$AB11)))  / (EXP(-k_elim*1.8)-EXP(-3*1.8)),0),IF($AA11="XR",IF(AND($AD11=TRUE,$AA11="XR",$A123&gt;=$AB11), IF($AE11="Jeun",   (XR_factor_fast*($AC11/Poids)) *    (EXP(-0.5*((($A123-($AB11+2))/0.9)^2)) +     EXP(-0.5*((($A123-($AB11+7))/1.1)^2)))    * MAX(EXP(-k_elim*MAX($A123-($AB11+1),0)),0.5),   (XR_factor_fed*($AC11/Poids)) *    (EXP(-0.5*((($A123-($AB11+2))/0.9)^2)) +     EXP(-0.5*((($A123-($AB11+6))/1.1)^2)))    * MAX(EXP(-k_elim*MAX($A123-($AB11+1),0)),0.58) ),0),IF(AND($AD11=TRUE,OR($AA11="Concerta",$AA11="OROS"),$A123&gt;=$AB11), MIN(OROS_factor*($AC11/Poids),22) / (1+EXP(-(($A123-($AB11+4.8))))) *  IF($A123&gt;($AB11+10), EXP(-k_elim*(($A123-($AB11+10)))), 1),0)))</f>
        <v>0</v>
      </c>
      <c r="O123" s="32">
        <f>IF($AA12="IR",IF(AND($AD12=TRUE,$AA12="IR",$A123&gt;=$AB12), (IR_factor*($AC12/Poids)) *  (EXP(-k_elim*($A123-$AB12)) - EXP(-3*($A123-$AB12)))  / (EXP(-k_elim*1.8)-EXP(-3*1.8)),0),IF($AA12="XR",IF(AND($AD12=TRUE,$AA12="XR",$A123&gt;=$AB12), IF($AE12="Jeun",   (XR_factor_fast*($AC12/Poids)) *    (EXP(-0.5*((($A123-($AB12+2))/0.9)^2)) +     EXP(-0.5*((($A123-($AB12+7))/1.1)^2)))    * MAX(EXP(-k_elim*MAX($A123-($AB12+1),0)),0.5),   (XR_factor_fed*($AC12/Poids)) *    (EXP(-0.5*((($A123-($AB12+2))/0.9)^2)) +     EXP(-0.5*((($A123-($AB12+6))/1.1)^2)))    * MAX(EXP(-k_elim*MAX($A123-($AB12+1),0)),0.58) ),0),IF(AND($AD12=TRUE,OR($AA12="Concerta",$AA12="OROS"),$A123&gt;=$AB12), MIN(OROS_factor*($AC12/Poids),22) / (1+EXP(-(($A123-($AB12+4.8))))) *  IF($A123&gt;($AB12+10), EXP(-k_elim*(($A123-($AB12+10)))), 1),0)))</f>
        <v>0</v>
      </c>
      <c r="P123" s="32">
        <f>IF($AA13="IR",IF(AND($AD13=TRUE,$AA13="IR",$A123&gt;=$AB13), (IR_factor*($AC13/Poids)) *  (EXP(-k_elim*($A123-$AB13)) - EXP(-3*($A123-$AB13)))  / (EXP(-k_elim*1.8)-EXP(-3*1.8)),0),IF($AA13="XR",IF(AND($AD13=TRUE,$AA13="XR",$A123&gt;=$AB13), IF($AE13="Jeun",   (XR_factor_fast*($AC13/Poids)) *    (EXP(-0.5*((($A123-($AB13+2))/0.9)^2)) +     EXP(-0.5*((($A123-($AB13+7))/1.1)^2)))    * MAX(EXP(-k_elim*MAX($A123-($AB13+1),0)),0.5),   (XR_factor_fed*($AC13/Poids)) *    (EXP(-0.5*((($A123-($AB13+2))/0.9)^2)) +     EXP(-0.5*((($A123-($AB13+6))/1.1)^2)))    * MAX(EXP(-k_elim*MAX($A123-($AB13+1),0)),0.58) ),0),IF(AND($AD13=TRUE,OR($AA13="Concerta",$AA13="OROS"),$A123&gt;=$AB13), MIN(OROS_factor*($AC13/Poids),22) / (1+EXP(-(($A123-($AB13+4.8))))) *  IF($A123&gt;($AB13+10), EXP(-k_elim*(($A123-($AB13+10)))), 1),0)))</f>
        <v>0</v>
      </c>
      <c r="AO123">
        <v>5</v>
      </c>
    </row>
    <row r="124" spans="1:41">
      <c r="A124" s="17">
        <v>12.09999999999998</v>
      </c>
      <c r="B124" s="18">
        <f t="shared" si="3"/>
        <v>3.559409054560303</v>
      </c>
      <c r="C124" s="20">
        <f t="shared" si="4"/>
        <v>0</v>
      </c>
      <c r="D124" s="32">
        <f t="shared" si="5"/>
        <v>0</v>
      </c>
      <c r="E124" s="18">
        <f>IF($AA2="IR",IF(AND($AD2=TRUE,$AA2="IR",$A124&gt;=$AB2), (IR_factor*($AC2/Poids)) *  (EXP(-k_elim*($A124-$AB2)) - EXP(-3*($A124-$AB2)))  / (EXP(-k_elim*1.8)-EXP(-3*1.8)),0),IF($AA2="XR",IF(AND($AD2=TRUE,$AA2="XR",$A124&gt;=$AB2), IF($AE2="Jeun",   (XR_factor_fast*($AC2/Poids)) *    (EXP(-0.5*((($A124-($AB2+2))/0.9)^2)) +     EXP(-0.5*((($A124-($AB2+7))/1.1)^2)))    * MAX(EXP(-k_elim*MAX($A124-($AB2+1),0)),0.5),   (XR_factor_fed*($AC2/Poids)) *    (EXP(-0.5*((($A124-($AB2+2))/0.9)^2)) +     EXP(-0.5*((($A124-($AB2+6))/1.1)^2)))    * MAX(EXP(-k_elim*MAX($A124-($AB2+1),0)),0.58) ),0),IF(AND($AD2=TRUE,OR($AA2="Concerta",$AA2="OROS"),$A124&gt;=$AB2), MIN(OROS_factor*($AC2/Poids),22) / (1+EXP(-(($A124-($AB2+4.8))))) *  IF($A124&gt;($AB2+10), EXP(-k_elim*(($A124-($AB2+10)))), 1),0)))</f>
        <v>3.559409054560303</v>
      </c>
      <c r="F124" s="18">
        <f>IF($AA3="IR",IF(AND($AD3=TRUE,$AA3="IR",$A124&gt;=$AB3), (IR_factor*($AC3/Poids)) *  (EXP(-k_elim*($A124-$AB3)) - EXP(-3*($A124-$AB3)))  / (EXP(-k_elim*1.8)-EXP(-3*1.8)),0),IF($AA3="XR",IF(AND($AD3=TRUE,$AA3="XR",$A124&gt;=$AB3), IF($AE3="Jeun",   (XR_factor_fast*($AC3/Poids)) *    (EXP(-0.5*((($A124-($AB3+2))/0.9)^2)) +     EXP(-0.5*((($A124-($AB3+7))/1.1)^2)))    * MAX(EXP(-k_elim*MAX($A124-($AB3+1),0)),0.5),   (XR_factor_fed*($AC3/Poids)) *    (EXP(-0.5*((($A124-($AB3+2))/0.9)^2)) +     EXP(-0.5*((($A124-($AB3+6))/1.1)^2)))    * MAX(EXP(-k_elim*MAX($A124-($AB3+1),0)),0.58) ),0),IF(AND($AD3=TRUE,OR($AA3="Concerta",$AA3="OROS"),$A124&gt;=$AB3), MIN(OROS_factor*($AC3/Poids),22) / (1+EXP(-(($A124-($AB3+4.8))))) *  IF($A124&gt;($AB3+10), EXP(-k_elim*(($A124-($AB3+10)))), 1),0)))</f>
        <v>0</v>
      </c>
      <c r="G124" s="18">
        <f>IF($AA4="IR",IF(AND($AD4=TRUE,$AA4="IR",$A124&gt;=$AB4), (IR_factor*($AC4/Poids)) *  (EXP(-k_elim*($A124-$AB4)) - EXP(-3*($A124-$AB4)))  / (EXP(-k_elim*1.8)-EXP(-3*1.8)),0),IF($AA4="XR",IF(AND($AD4=TRUE,$AA4="XR",$A124&gt;=$AB4), IF($AE4="Jeun",   (XR_factor_fast*($AC4/Poids)) *    (EXP(-0.5*((($A124-($AB4+2))/0.9)^2)) +     EXP(-0.5*((($A124-($AB4+7))/1.1)^2)))    * MAX(EXP(-k_elim*MAX($A124-($AB4+1),0)),0.5),   (XR_factor_fed*($AC4/Poids)) *    (EXP(-0.5*((($A124-($AB4+2))/0.9)^2)) +     EXP(-0.5*((($A124-($AB4+6))/1.1)^2)))    * MAX(EXP(-k_elim*MAX($A124-($AB4+1),0)),0.58) ),0),IF(AND($AD4=TRUE,OR($AA4="Concerta",$AA4="OROS"),$A124&gt;=$AB4), MIN(OROS_factor*($AC4/Poids),22) / (1+EXP(-(($A124-($AB4+4.8))))) *  IF($A124&gt;($AB4+10), EXP(-k_elim*(($A124-($AB4+10)))), 1),0)))</f>
        <v>0</v>
      </c>
      <c r="H124" s="18">
        <f>IF($AA5="IR",IF(AND($AD5=TRUE,$AA5="IR",$A124&gt;=$AB5), (IR_factor*($AC5/Poids)) *  (EXP(-k_elim*($A124-$AB5)) - EXP(-3*($A124-$AB5)))  / (EXP(-k_elim*1.8)-EXP(-3*1.8)),0),IF($AA5="XR",IF(AND($AD5=TRUE,$AA5="XR",$A124&gt;=$AB5), IF($AE5="Jeun",   (XR_factor_fast*($AC5/Poids)) *    (EXP(-0.5*((($A124-($AB5+2))/0.9)^2)) +     EXP(-0.5*((($A124-($AB5+7))/1.1)^2)))    * MAX(EXP(-k_elim*MAX($A124-($AB5+1),0)),0.5),   (XR_factor_fed*($AC5/Poids)) *    (EXP(-0.5*((($A124-($AB5+2))/0.9)^2)) +     EXP(-0.5*((($A124-($AB5+6))/1.1)^2)))    * MAX(EXP(-k_elim*MAX($A124-($AB5+1),0)),0.58) ),0),IF(AND($AD5=TRUE,OR($AA5="Concerta",$AA5="OROS"),$A124&gt;=$AB5), MIN(OROS_factor*($AC5/Poids),22) / (1+EXP(-(($A124-($AB5+4.8))))) *  IF($A124&gt;($AB5+10), EXP(-k_elim*(($A124-($AB5+10)))), 1),0)))</f>
        <v>0</v>
      </c>
      <c r="I124" s="20">
        <f>IF($AA6="IR",IF(AND($AD6=TRUE,$AA6="IR",$A124&gt;=$AB6), (IR_factor*($AC6/Poids)) *  (EXP(-k_elim*($A124-$AB6)) - EXP(-3*($A124-$AB6)))  / (EXP(-k_elim*1.8)-EXP(-3*1.8)),0),IF($AA6="XR",IF(AND($AD6=TRUE,$AA6="XR",$A124&gt;=$AB6), IF($AE6="Jeun",   (XR_factor_fast*($AC6/Poids)) *    (EXP(-0.5*((($A124-($AB6+2))/0.9)^2)) +     EXP(-0.5*((($A124-($AB6+7))/1.1)^2)))    * MAX(EXP(-k_elim*MAX($A124-($AB6+1),0)),0.5),   (XR_factor_fed*($AC6/Poids)) *    (EXP(-0.5*((($A124-($AB6+2))/0.9)^2)) +     EXP(-0.5*((($A124-($AB6+6))/1.1)^2)))    * MAX(EXP(-k_elim*MAX($A124-($AB6+1),0)),0.58) ),0),IF(AND($AD6=TRUE,OR($AA6="Concerta",$AA6="OROS"),$A124&gt;=$AB6), MIN(OROS_factor*($AC6/Poids),22) / (1+EXP(-(($A124-($AB6+4.8))))) *  IF($A124&gt;($AB6+10), EXP(-k_elim*(($A124-($AB6+10)))), 1),0)))</f>
        <v>0</v>
      </c>
      <c r="J124" s="20">
        <f>IF($AA7="IR",IF(AND($AD7=TRUE,$AA7="IR",$A124&gt;=$AB7), (IR_factor*($AC7/Poids)) *  (EXP(-k_elim*($A124-$AB7)) - EXP(-3*($A124-$AB7)))  / (EXP(-k_elim*1.8)-EXP(-3*1.8)),0),IF($AA7="XR",IF(AND($AD7=TRUE,$AA7="XR",$A124&gt;=$AB7), IF($AE7="Jeun",   (XR_factor_fast*($AC7/Poids)) *    (EXP(-0.5*((($A124-($AB7+2))/0.9)^2)) +     EXP(-0.5*((($A124-($AB7+7))/1.1)^2)))    * MAX(EXP(-k_elim*MAX($A124-($AB7+1),0)),0.5),   (XR_factor_fed*($AC7/Poids)) *    (EXP(-0.5*((($A124-($AB7+2))/0.9)^2)) +     EXP(-0.5*((($A124-($AB7+6))/1.1)^2)))    * MAX(EXP(-k_elim*MAX($A124-($AB7+1),0)),0.58) ),0),IF(AND($AD7=TRUE,OR($AA7="Concerta",$AA7="OROS"),$A124&gt;=$AB7), MIN(OROS_factor*($AC7/Poids),22) / (1+EXP(-(($A124-($AB7+4.8))))) *  IF($A124&gt;($AB7+10), EXP(-k_elim*(($A124-($AB7+10)))), 1),0)))</f>
        <v>0</v>
      </c>
      <c r="K124" s="20">
        <f>IF($AA8="IR",IF(AND($AD8=TRUE,$AA8="IR",$A124&gt;=$AB8), (IR_factor*($AC8/Poids)) *  (EXP(-k_elim*($A124-$AB8)) - EXP(-3*($A124-$AB8)))  / (EXP(-k_elim*1.8)-EXP(-3*1.8)),0),IF($AA8="XR",IF(AND($AD8=TRUE,$AA8="XR",$A124&gt;=$AB8), IF($AE8="Jeun",   (XR_factor_fast*($AC8/Poids)) *    (EXP(-0.5*((($A124-($AB8+2))/0.9)^2)) +     EXP(-0.5*((($A124-($AB8+7))/1.1)^2)))    * MAX(EXP(-k_elim*MAX($A124-($AB8+1),0)),0.5),   (XR_factor_fed*($AC8/Poids)) *    (EXP(-0.5*((($A124-($AB8+2))/0.9)^2)) +     EXP(-0.5*((($A124-($AB8+6))/1.1)^2)))    * MAX(EXP(-k_elim*MAX($A124-($AB8+1),0)),0.58) ),0),IF(AND($AD8=TRUE,OR($AA8="Concerta",$AA8="OROS"),$A124&gt;=$AB8), MIN(OROS_factor*($AC8/Poids),22) / (1+EXP(-(($A124-($AB8+4.8))))) *  IF($A124&gt;($AB8+10), EXP(-k_elim*(($A124-($AB8+10)))), 1),0)))</f>
        <v>0</v>
      </c>
      <c r="L124" s="20">
        <f>IF($AA9="IR",IF(AND($AD9=TRUE,$AA9="IR",$A124&gt;=$AB9), (IR_factor*($AC9/Poids)) *  (EXP(-k_elim*($A124-$AB9)) - EXP(-3*($A124-$AB9)))  / (EXP(-k_elim*1.8)-EXP(-3*1.8)),0),IF($AA9="XR",IF(AND($AD9=TRUE,$AA9="XR",$A124&gt;=$AB9), IF($AE9="Jeun",   (XR_factor_fast*($AC9/Poids)) *    (EXP(-0.5*((($A124-($AB9+2))/0.9)^2)) +     EXP(-0.5*((($A124-($AB9+7))/1.1)^2)))    * MAX(EXP(-k_elim*MAX($A124-($AB9+1),0)),0.5),   (XR_factor_fed*($AC9/Poids)) *    (EXP(-0.5*((($A124-($AB9+2))/0.9)^2)) +     EXP(-0.5*((($A124-($AB9+6))/1.1)^2)))    * MAX(EXP(-k_elim*MAX($A124-($AB9+1),0)),0.58) ),0),IF(AND($AD9=TRUE,OR($AA9="Concerta",$AA9="OROS"),$A124&gt;=$AB9), MIN(OROS_factor*($AC9/Poids),22) / (1+EXP(-(($A124-($AB9+4.8))))) *  IF($A124&gt;($AB9+10), EXP(-k_elim*(($A124-($AB9+10)))), 1),0)))</f>
        <v>0</v>
      </c>
      <c r="M124" s="20">
        <f>IF($AA10="IR",IF(AND($AD10=TRUE,$AA10="IR",$A124&gt;=$AB10), (IR_factor*($AC10/Poids)) *  (EXP(-k_elim*($A124-$AB10)) - EXP(-3*($A124-$AB10)))  / (EXP(-k_elim*1.8)-EXP(-3*1.8)),0),IF($AA10="XR",IF(AND($AD10=TRUE,$AA10="XR",$A124&gt;=$AB10), IF($AE10="Jeun",   (XR_factor_fast*($AC10/Poids)) *    (EXP(-0.5*((($A124-($AB10+2))/0.9)^2)) +     EXP(-0.5*((($A124-($AB10+7))/1.1)^2)))    * MAX(EXP(-k_elim*MAX($A124-($AB10+1),0)),0.5),   (XR_factor_fed*($AC10/Poids)) *    (EXP(-0.5*((($A124-($AB10+2))/0.9)^2)) +     EXP(-0.5*((($A124-($AB10+6))/1.1)^2)))    * MAX(EXP(-k_elim*MAX($A124-($AB10+1),0)),0.58) ),0),IF(AND($AD10=TRUE,OR($AA10="Concerta",$AA10="OROS"),$A124&gt;=$AB10), MIN(OROS_factor*($AC10/Poids),22) / (1+EXP(-(($A124-($AB10+4.8))))) *  IF($A124&gt;($AB10+10), EXP(-k_elim*(($A124-($AB10+10)))), 1),0)))</f>
        <v>0</v>
      </c>
      <c r="N124" s="32">
        <f>IF($AA11="IR",IF(AND($AD11=TRUE,$AA11="IR",$A124&gt;=$AB11), (IR_factor*($AC11/Poids)) *  (EXP(-k_elim*($A124-$AB11)) - EXP(-3*($A124-$AB11)))  / (EXP(-k_elim*1.8)-EXP(-3*1.8)),0),IF($AA11="XR",IF(AND($AD11=TRUE,$AA11="XR",$A124&gt;=$AB11), IF($AE11="Jeun",   (XR_factor_fast*($AC11/Poids)) *    (EXP(-0.5*((($A124-($AB11+2))/0.9)^2)) +     EXP(-0.5*((($A124-($AB11+7))/1.1)^2)))    * MAX(EXP(-k_elim*MAX($A124-($AB11+1),0)),0.5),   (XR_factor_fed*($AC11/Poids)) *    (EXP(-0.5*((($A124-($AB11+2))/0.9)^2)) +     EXP(-0.5*((($A124-($AB11+6))/1.1)^2)))    * MAX(EXP(-k_elim*MAX($A124-($AB11+1),0)),0.58) ),0),IF(AND($AD11=TRUE,OR($AA11="Concerta",$AA11="OROS"),$A124&gt;=$AB11), MIN(OROS_factor*($AC11/Poids),22) / (1+EXP(-(($A124-($AB11+4.8))))) *  IF($A124&gt;($AB11+10), EXP(-k_elim*(($A124-($AB11+10)))), 1),0)))</f>
        <v>0</v>
      </c>
      <c r="O124" s="32">
        <f>IF($AA12="IR",IF(AND($AD12=TRUE,$AA12="IR",$A124&gt;=$AB12), (IR_factor*($AC12/Poids)) *  (EXP(-k_elim*($A124-$AB12)) - EXP(-3*($A124-$AB12)))  / (EXP(-k_elim*1.8)-EXP(-3*1.8)),0),IF($AA12="XR",IF(AND($AD12=TRUE,$AA12="XR",$A124&gt;=$AB12), IF($AE12="Jeun",   (XR_factor_fast*($AC12/Poids)) *    (EXP(-0.5*((($A124-($AB12+2))/0.9)^2)) +     EXP(-0.5*((($A124-($AB12+7))/1.1)^2)))    * MAX(EXP(-k_elim*MAX($A124-($AB12+1),0)),0.5),   (XR_factor_fed*($AC12/Poids)) *    (EXP(-0.5*((($A124-($AB12+2))/0.9)^2)) +     EXP(-0.5*((($A124-($AB12+6))/1.1)^2)))    * MAX(EXP(-k_elim*MAX($A124-($AB12+1),0)),0.58) ),0),IF(AND($AD12=TRUE,OR($AA12="Concerta",$AA12="OROS"),$A124&gt;=$AB12), MIN(OROS_factor*($AC12/Poids),22) / (1+EXP(-(($A124-($AB12+4.8))))) *  IF($A124&gt;($AB12+10), EXP(-k_elim*(($A124-($AB12+10)))), 1),0)))</f>
        <v>0</v>
      </c>
      <c r="P124" s="32">
        <f>IF($AA13="IR",IF(AND($AD13=TRUE,$AA13="IR",$A124&gt;=$AB13), (IR_factor*($AC13/Poids)) *  (EXP(-k_elim*($A124-$AB13)) - EXP(-3*($A124-$AB13)))  / (EXP(-k_elim*1.8)-EXP(-3*1.8)),0),IF($AA13="XR",IF(AND($AD13=TRUE,$AA13="XR",$A124&gt;=$AB13), IF($AE13="Jeun",   (XR_factor_fast*($AC13/Poids)) *    (EXP(-0.5*((($A124-($AB13+2))/0.9)^2)) +     EXP(-0.5*((($A124-($AB13+7))/1.1)^2)))    * MAX(EXP(-k_elim*MAX($A124-($AB13+1),0)),0.5),   (XR_factor_fed*($AC13/Poids)) *    (EXP(-0.5*((($A124-($AB13+2))/0.9)^2)) +     EXP(-0.5*((($A124-($AB13+6))/1.1)^2)))    * MAX(EXP(-k_elim*MAX($A124-($AB13+1),0)),0.58) ),0),IF(AND($AD13=TRUE,OR($AA13="Concerta",$AA13="OROS"),$A124&gt;=$AB13), MIN(OROS_factor*($AC13/Poids),22) / (1+EXP(-(($A124-($AB13+4.8))))) *  IF($A124&gt;($AB13+10), EXP(-k_elim*(($A124-($AB13+10)))), 1),0)))</f>
        <v>0</v>
      </c>
      <c r="AO124">
        <v>5</v>
      </c>
    </row>
    <row r="125" spans="1:41">
      <c r="A125" s="17">
        <v>12.149999999999981</v>
      </c>
      <c r="B125" s="18">
        <f t="shared" si="3"/>
        <v>3.5156239139694119</v>
      </c>
      <c r="C125" s="20">
        <f t="shared" si="4"/>
        <v>0</v>
      </c>
      <c r="D125" s="32">
        <f t="shared" si="5"/>
        <v>0</v>
      </c>
      <c r="E125" s="18">
        <f>IF($AA2="IR",IF(AND($AD2=TRUE,$AA2="IR",$A125&gt;=$AB2), (IR_factor*($AC2/Poids)) *  (EXP(-k_elim*($A125-$AB2)) - EXP(-3*($A125-$AB2)))  / (EXP(-k_elim*1.8)-EXP(-3*1.8)),0),IF($AA2="XR",IF(AND($AD2=TRUE,$AA2="XR",$A125&gt;=$AB2), IF($AE2="Jeun",   (XR_factor_fast*($AC2/Poids)) *    (EXP(-0.5*((($A125-($AB2+2))/0.9)^2)) +     EXP(-0.5*((($A125-($AB2+7))/1.1)^2)))    * MAX(EXP(-k_elim*MAX($A125-($AB2+1),0)),0.5),   (XR_factor_fed*($AC2/Poids)) *    (EXP(-0.5*((($A125-($AB2+2))/0.9)^2)) +     EXP(-0.5*((($A125-($AB2+6))/1.1)^2)))    * MAX(EXP(-k_elim*MAX($A125-($AB2+1),0)),0.58) ),0),IF(AND($AD2=TRUE,OR($AA2="Concerta",$AA2="OROS"),$A125&gt;=$AB2), MIN(OROS_factor*($AC2/Poids),22) / (1+EXP(-(($A125-($AB2+4.8))))) *  IF($A125&gt;($AB2+10), EXP(-k_elim*(($A125-($AB2+10)))), 1),0)))</f>
        <v>3.5156239139694119</v>
      </c>
      <c r="F125" s="18">
        <f>IF($AA3="IR",IF(AND($AD3=TRUE,$AA3="IR",$A125&gt;=$AB3), (IR_factor*($AC3/Poids)) *  (EXP(-k_elim*($A125-$AB3)) - EXP(-3*($A125-$AB3)))  / (EXP(-k_elim*1.8)-EXP(-3*1.8)),0),IF($AA3="XR",IF(AND($AD3=TRUE,$AA3="XR",$A125&gt;=$AB3), IF($AE3="Jeun",   (XR_factor_fast*($AC3/Poids)) *    (EXP(-0.5*((($A125-($AB3+2))/0.9)^2)) +     EXP(-0.5*((($A125-($AB3+7))/1.1)^2)))    * MAX(EXP(-k_elim*MAX($A125-($AB3+1),0)),0.5),   (XR_factor_fed*($AC3/Poids)) *    (EXP(-0.5*((($A125-($AB3+2))/0.9)^2)) +     EXP(-0.5*((($A125-($AB3+6))/1.1)^2)))    * MAX(EXP(-k_elim*MAX($A125-($AB3+1),0)),0.58) ),0),IF(AND($AD3=TRUE,OR($AA3="Concerta",$AA3="OROS"),$A125&gt;=$AB3), MIN(OROS_factor*($AC3/Poids),22) / (1+EXP(-(($A125-($AB3+4.8))))) *  IF($A125&gt;($AB3+10), EXP(-k_elim*(($A125-($AB3+10)))), 1),0)))</f>
        <v>0</v>
      </c>
      <c r="G125" s="18">
        <f>IF($AA4="IR",IF(AND($AD4=TRUE,$AA4="IR",$A125&gt;=$AB4), (IR_factor*($AC4/Poids)) *  (EXP(-k_elim*($A125-$AB4)) - EXP(-3*($A125-$AB4)))  / (EXP(-k_elim*1.8)-EXP(-3*1.8)),0),IF($AA4="XR",IF(AND($AD4=TRUE,$AA4="XR",$A125&gt;=$AB4), IF($AE4="Jeun",   (XR_factor_fast*($AC4/Poids)) *    (EXP(-0.5*((($A125-($AB4+2))/0.9)^2)) +     EXP(-0.5*((($A125-($AB4+7))/1.1)^2)))    * MAX(EXP(-k_elim*MAX($A125-($AB4+1),0)),0.5),   (XR_factor_fed*($AC4/Poids)) *    (EXP(-0.5*((($A125-($AB4+2))/0.9)^2)) +     EXP(-0.5*((($A125-($AB4+6))/1.1)^2)))    * MAX(EXP(-k_elim*MAX($A125-($AB4+1),0)),0.58) ),0),IF(AND($AD4=TRUE,OR($AA4="Concerta",$AA4="OROS"),$A125&gt;=$AB4), MIN(OROS_factor*($AC4/Poids),22) / (1+EXP(-(($A125-($AB4+4.8))))) *  IF($A125&gt;($AB4+10), EXP(-k_elim*(($A125-($AB4+10)))), 1),0)))</f>
        <v>0</v>
      </c>
      <c r="H125" s="18">
        <f>IF($AA5="IR",IF(AND($AD5=TRUE,$AA5="IR",$A125&gt;=$AB5), (IR_factor*($AC5/Poids)) *  (EXP(-k_elim*($A125-$AB5)) - EXP(-3*($A125-$AB5)))  / (EXP(-k_elim*1.8)-EXP(-3*1.8)),0),IF($AA5="XR",IF(AND($AD5=TRUE,$AA5="XR",$A125&gt;=$AB5), IF($AE5="Jeun",   (XR_factor_fast*($AC5/Poids)) *    (EXP(-0.5*((($A125-($AB5+2))/0.9)^2)) +     EXP(-0.5*((($A125-($AB5+7))/1.1)^2)))    * MAX(EXP(-k_elim*MAX($A125-($AB5+1),0)),0.5),   (XR_factor_fed*($AC5/Poids)) *    (EXP(-0.5*((($A125-($AB5+2))/0.9)^2)) +     EXP(-0.5*((($A125-($AB5+6))/1.1)^2)))    * MAX(EXP(-k_elim*MAX($A125-($AB5+1),0)),0.58) ),0),IF(AND($AD5=TRUE,OR($AA5="Concerta",$AA5="OROS"),$A125&gt;=$AB5), MIN(OROS_factor*($AC5/Poids),22) / (1+EXP(-(($A125-($AB5+4.8))))) *  IF($A125&gt;($AB5+10), EXP(-k_elim*(($A125-($AB5+10)))), 1),0)))</f>
        <v>0</v>
      </c>
      <c r="I125" s="20">
        <f>IF($AA6="IR",IF(AND($AD6=TRUE,$AA6="IR",$A125&gt;=$AB6), (IR_factor*($AC6/Poids)) *  (EXP(-k_elim*($A125-$AB6)) - EXP(-3*($A125-$AB6)))  / (EXP(-k_elim*1.8)-EXP(-3*1.8)),0),IF($AA6="XR",IF(AND($AD6=TRUE,$AA6="XR",$A125&gt;=$AB6), IF($AE6="Jeun",   (XR_factor_fast*($AC6/Poids)) *    (EXP(-0.5*((($A125-($AB6+2))/0.9)^2)) +     EXP(-0.5*((($A125-($AB6+7))/1.1)^2)))    * MAX(EXP(-k_elim*MAX($A125-($AB6+1),0)),0.5),   (XR_factor_fed*($AC6/Poids)) *    (EXP(-0.5*((($A125-($AB6+2))/0.9)^2)) +     EXP(-0.5*((($A125-($AB6+6))/1.1)^2)))    * MAX(EXP(-k_elim*MAX($A125-($AB6+1),0)),0.58) ),0),IF(AND($AD6=TRUE,OR($AA6="Concerta",$AA6="OROS"),$A125&gt;=$AB6), MIN(OROS_factor*($AC6/Poids),22) / (1+EXP(-(($A125-($AB6+4.8))))) *  IF($A125&gt;($AB6+10), EXP(-k_elim*(($A125-($AB6+10)))), 1),0)))</f>
        <v>0</v>
      </c>
      <c r="J125" s="20">
        <f>IF($AA7="IR",IF(AND($AD7=TRUE,$AA7="IR",$A125&gt;=$AB7), (IR_factor*($AC7/Poids)) *  (EXP(-k_elim*($A125-$AB7)) - EXP(-3*($A125-$AB7)))  / (EXP(-k_elim*1.8)-EXP(-3*1.8)),0),IF($AA7="XR",IF(AND($AD7=TRUE,$AA7="XR",$A125&gt;=$AB7), IF($AE7="Jeun",   (XR_factor_fast*($AC7/Poids)) *    (EXP(-0.5*((($A125-($AB7+2))/0.9)^2)) +     EXP(-0.5*((($A125-($AB7+7))/1.1)^2)))    * MAX(EXP(-k_elim*MAX($A125-($AB7+1),0)),0.5),   (XR_factor_fed*($AC7/Poids)) *    (EXP(-0.5*((($A125-($AB7+2))/0.9)^2)) +     EXP(-0.5*((($A125-($AB7+6))/1.1)^2)))    * MAX(EXP(-k_elim*MAX($A125-($AB7+1),0)),0.58) ),0),IF(AND($AD7=TRUE,OR($AA7="Concerta",$AA7="OROS"),$A125&gt;=$AB7), MIN(OROS_factor*($AC7/Poids),22) / (1+EXP(-(($A125-($AB7+4.8))))) *  IF($A125&gt;($AB7+10), EXP(-k_elim*(($A125-($AB7+10)))), 1),0)))</f>
        <v>0</v>
      </c>
      <c r="K125" s="20">
        <f>IF($AA8="IR",IF(AND($AD8=TRUE,$AA8="IR",$A125&gt;=$AB8), (IR_factor*($AC8/Poids)) *  (EXP(-k_elim*($A125-$AB8)) - EXP(-3*($A125-$AB8)))  / (EXP(-k_elim*1.8)-EXP(-3*1.8)),0),IF($AA8="XR",IF(AND($AD8=TRUE,$AA8="XR",$A125&gt;=$AB8), IF($AE8="Jeun",   (XR_factor_fast*($AC8/Poids)) *    (EXP(-0.5*((($A125-($AB8+2))/0.9)^2)) +     EXP(-0.5*((($A125-($AB8+7))/1.1)^2)))    * MAX(EXP(-k_elim*MAX($A125-($AB8+1),0)),0.5),   (XR_factor_fed*($AC8/Poids)) *    (EXP(-0.5*((($A125-($AB8+2))/0.9)^2)) +     EXP(-0.5*((($A125-($AB8+6))/1.1)^2)))    * MAX(EXP(-k_elim*MAX($A125-($AB8+1),0)),0.58) ),0),IF(AND($AD8=TRUE,OR($AA8="Concerta",$AA8="OROS"),$A125&gt;=$AB8), MIN(OROS_factor*($AC8/Poids),22) / (1+EXP(-(($A125-($AB8+4.8))))) *  IF($A125&gt;($AB8+10), EXP(-k_elim*(($A125-($AB8+10)))), 1),0)))</f>
        <v>0</v>
      </c>
      <c r="L125" s="20">
        <f>IF($AA9="IR",IF(AND($AD9=TRUE,$AA9="IR",$A125&gt;=$AB9), (IR_factor*($AC9/Poids)) *  (EXP(-k_elim*($A125-$AB9)) - EXP(-3*($A125-$AB9)))  / (EXP(-k_elim*1.8)-EXP(-3*1.8)),0),IF($AA9="XR",IF(AND($AD9=TRUE,$AA9="XR",$A125&gt;=$AB9), IF($AE9="Jeun",   (XR_factor_fast*($AC9/Poids)) *    (EXP(-0.5*((($A125-($AB9+2))/0.9)^2)) +     EXP(-0.5*((($A125-($AB9+7))/1.1)^2)))    * MAX(EXP(-k_elim*MAX($A125-($AB9+1),0)),0.5),   (XR_factor_fed*($AC9/Poids)) *    (EXP(-0.5*((($A125-($AB9+2))/0.9)^2)) +     EXP(-0.5*((($A125-($AB9+6))/1.1)^2)))    * MAX(EXP(-k_elim*MAX($A125-($AB9+1),0)),0.58) ),0),IF(AND($AD9=TRUE,OR($AA9="Concerta",$AA9="OROS"),$A125&gt;=$AB9), MIN(OROS_factor*($AC9/Poids),22) / (1+EXP(-(($A125-($AB9+4.8))))) *  IF($A125&gt;($AB9+10), EXP(-k_elim*(($A125-($AB9+10)))), 1),0)))</f>
        <v>0</v>
      </c>
      <c r="M125" s="20">
        <f>IF($AA10="IR",IF(AND($AD10=TRUE,$AA10="IR",$A125&gt;=$AB10), (IR_factor*($AC10/Poids)) *  (EXP(-k_elim*($A125-$AB10)) - EXP(-3*($A125-$AB10)))  / (EXP(-k_elim*1.8)-EXP(-3*1.8)),0),IF($AA10="XR",IF(AND($AD10=TRUE,$AA10="XR",$A125&gt;=$AB10), IF($AE10="Jeun",   (XR_factor_fast*($AC10/Poids)) *    (EXP(-0.5*((($A125-($AB10+2))/0.9)^2)) +     EXP(-0.5*((($A125-($AB10+7))/1.1)^2)))    * MAX(EXP(-k_elim*MAX($A125-($AB10+1),0)),0.5),   (XR_factor_fed*($AC10/Poids)) *    (EXP(-0.5*((($A125-($AB10+2))/0.9)^2)) +     EXP(-0.5*((($A125-($AB10+6))/1.1)^2)))    * MAX(EXP(-k_elim*MAX($A125-($AB10+1),0)),0.58) ),0),IF(AND($AD10=TRUE,OR($AA10="Concerta",$AA10="OROS"),$A125&gt;=$AB10), MIN(OROS_factor*($AC10/Poids),22) / (1+EXP(-(($A125-($AB10+4.8))))) *  IF($A125&gt;($AB10+10), EXP(-k_elim*(($A125-($AB10+10)))), 1),0)))</f>
        <v>0</v>
      </c>
      <c r="N125" s="32">
        <f>IF($AA11="IR",IF(AND($AD11=TRUE,$AA11="IR",$A125&gt;=$AB11), (IR_factor*($AC11/Poids)) *  (EXP(-k_elim*($A125-$AB11)) - EXP(-3*($A125-$AB11)))  / (EXP(-k_elim*1.8)-EXP(-3*1.8)),0),IF($AA11="XR",IF(AND($AD11=TRUE,$AA11="XR",$A125&gt;=$AB11), IF($AE11="Jeun",   (XR_factor_fast*($AC11/Poids)) *    (EXP(-0.5*((($A125-($AB11+2))/0.9)^2)) +     EXP(-0.5*((($A125-($AB11+7))/1.1)^2)))    * MAX(EXP(-k_elim*MAX($A125-($AB11+1),0)),0.5),   (XR_factor_fed*($AC11/Poids)) *    (EXP(-0.5*((($A125-($AB11+2))/0.9)^2)) +     EXP(-0.5*((($A125-($AB11+6))/1.1)^2)))    * MAX(EXP(-k_elim*MAX($A125-($AB11+1),0)),0.58) ),0),IF(AND($AD11=TRUE,OR($AA11="Concerta",$AA11="OROS"),$A125&gt;=$AB11), MIN(OROS_factor*($AC11/Poids),22) / (1+EXP(-(($A125-($AB11+4.8))))) *  IF($A125&gt;($AB11+10), EXP(-k_elim*(($A125-($AB11+10)))), 1),0)))</f>
        <v>0</v>
      </c>
      <c r="O125" s="32">
        <f>IF($AA12="IR",IF(AND($AD12=TRUE,$AA12="IR",$A125&gt;=$AB12), (IR_factor*($AC12/Poids)) *  (EXP(-k_elim*($A125-$AB12)) - EXP(-3*($A125-$AB12)))  / (EXP(-k_elim*1.8)-EXP(-3*1.8)),0),IF($AA12="XR",IF(AND($AD12=TRUE,$AA12="XR",$A125&gt;=$AB12), IF($AE12="Jeun",   (XR_factor_fast*($AC12/Poids)) *    (EXP(-0.5*((($A125-($AB12+2))/0.9)^2)) +     EXP(-0.5*((($A125-($AB12+7))/1.1)^2)))    * MAX(EXP(-k_elim*MAX($A125-($AB12+1),0)),0.5),   (XR_factor_fed*($AC12/Poids)) *    (EXP(-0.5*((($A125-($AB12+2))/0.9)^2)) +     EXP(-0.5*((($A125-($AB12+6))/1.1)^2)))    * MAX(EXP(-k_elim*MAX($A125-($AB12+1),0)),0.58) ),0),IF(AND($AD12=TRUE,OR($AA12="Concerta",$AA12="OROS"),$A125&gt;=$AB12), MIN(OROS_factor*($AC12/Poids),22) / (1+EXP(-(($A125-($AB12+4.8))))) *  IF($A125&gt;($AB12+10), EXP(-k_elim*(($A125-($AB12+10)))), 1),0)))</f>
        <v>0</v>
      </c>
      <c r="P125" s="32">
        <f>IF($AA13="IR",IF(AND($AD13=TRUE,$AA13="IR",$A125&gt;=$AB13), (IR_factor*($AC13/Poids)) *  (EXP(-k_elim*($A125-$AB13)) - EXP(-3*($A125-$AB13)))  / (EXP(-k_elim*1.8)-EXP(-3*1.8)),0),IF($AA13="XR",IF(AND($AD13=TRUE,$AA13="XR",$A125&gt;=$AB13), IF($AE13="Jeun",   (XR_factor_fast*($AC13/Poids)) *    (EXP(-0.5*((($A125-($AB13+2))/0.9)^2)) +     EXP(-0.5*((($A125-($AB13+7))/1.1)^2)))    * MAX(EXP(-k_elim*MAX($A125-($AB13+1),0)),0.5),   (XR_factor_fed*($AC13/Poids)) *    (EXP(-0.5*((($A125-($AB13+2))/0.9)^2)) +     EXP(-0.5*((($A125-($AB13+6))/1.1)^2)))    * MAX(EXP(-k_elim*MAX($A125-($AB13+1),0)),0.58) ),0),IF(AND($AD13=TRUE,OR($AA13="Concerta",$AA13="OROS"),$A125&gt;=$AB13), MIN(OROS_factor*($AC13/Poids),22) / (1+EXP(-(($A125-($AB13+4.8))))) *  IF($A125&gt;($AB13+10), EXP(-k_elim*(($A125-($AB13+10)))), 1),0)))</f>
        <v>0</v>
      </c>
      <c r="AO125">
        <v>5</v>
      </c>
    </row>
    <row r="126" spans="1:41">
      <c r="A126" s="17">
        <v>12.19999999999998</v>
      </c>
      <c r="B126" s="18">
        <f t="shared" si="3"/>
        <v>3.4723773388716954</v>
      </c>
      <c r="C126" s="20">
        <f t="shared" si="4"/>
        <v>0</v>
      </c>
      <c r="D126" s="32">
        <f t="shared" si="5"/>
        <v>0</v>
      </c>
      <c r="E126" s="18">
        <f>IF($AA2="IR",IF(AND($AD2=TRUE,$AA2="IR",$A126&gt;=$AB2), (IR_factor*($AC2/Poids)) *  (EXP(-k_elim*($A126-$AB2)) - EXP(-3*($A126-$AB2)))  / (EXP(-k_elim*1.8)-EXP(-3*1.8)),0),IF($AA2="XR",IF(AND($AD2=TRUE,$AA2="XR",$A126&gt;=$AB2), IF($AE2="Jeun",   (XR_factor_fast*($AC2/Poids)) *    (EXP(-0.5*((($A126-($AB2+2))/0.9)^2)) +     EXP(-0.5*((($A126-($AB2+7))/1.1)^2)))    * MAX(EXP(-k_elim*MAX($A126-($AB2+1),0)),0.5),   (XR_factor_fed*($AC2/Poids)) *    (EXP(-0.5*((($A126-($AB2+2))/0.9)^2)) +     EXP(-0.5*((($A126-($AB2+6))/1.1)^2)))    * MAX(EXP(-k_elim*MAX($A126-($AB2+1),0)),0.58) ),0),IF(AND($AD2=TRUE,OR($AA2="Concerta",$AA2="OROS"),$A126&gt;=$AB2), MIN(OROS_factor*($AC2/Poids),22) / (1+EXP(-(($A126-($AB2+4.8))))) *  IF($A126&gt;($AB2+10), EXP(-k_elim*(($A126-($AB2+10)))), 1),0)))</f>
        <v>3.4723773388716954</v>
      </c>
      <c r="F126" s="18">
        <f>IF($AA3="IR",IF(AND($AD3=TRUE,$AA3="IR",$A126&gt;=$AB3), (IR_factor*($AC3/Poids)) *  (EXP(-k_elim*($A126-$AB3)) - EXP(-3*($A126-$AB3)))  / (EXP(-k_elim*1.8)-EXP(-3*1.8)),0),IF($AA3="XR",IF(AND($AD3=TRUE,$AA3="XR",$A126&gt;=$AB3), IF($AE3="Jeun",   (XR_factor_fast*($AC3/Poids)) *    (EXP(-0.5*((($A126-($AB3+2))/0.9)^2)) +     EXP(-0.5*((($A126-($AB3+7))/1.1)^2)))    * MAX(EXP(-k_elim*MAX($A126-($AB3+1),0)),0.5),   (XR_factor_fed*($AC3/Poids)) *    (EXP(-0.5*((($A126-($AB3+2))/0.9)^2)) +     EXP(-0.5*((($A126-($AB3+6))/1.1)^2)))    * MAX(EXP(-k_elim*MAX($A126-($AB3+1),0)),0.58) ),0),IF(AND($AD3=TRUE,OR($AA3="Concerta",$AA3="OROS"),$A126&gt;=$AB3), MIN(OROS_factor*($AC3/Poids),22) / (1+EXP(-(($A126-($AB3+4.8))))) *  IF($A126&gt;($AB3+10), EXP(-k_elim*(($A126-($AB3+10)))), 1),0)))</f>
        <v>0</v>
      </c>
      <c r="G126" s="18">
        <f>IF($AA4="IR",IF(AND($AD4=TRUE,$AA4="IR",$A126&gt;=$AB4), (IR_factor*($AC4/Poids)) *  (EXP(-k_elim*($A126-$AB4)) - EXP(-3*($A126-$AB4)))  / (EXP(-k_elim*1.8)-EXP(-3*1.8)),0),IF($AA4="XR",IF(AND($AD4=TRUE,$AA4="XR",$A126&gt;=$AB4), IF($AE4="Jeun",   (XR_factor_fast*($AC4/Poids)) *    (EXP(-0.5*((($A126-($AB4+2))/0.9)^2)) +     EXP(-0.5*((($A126-($AB4+7))/1.1)^2)))    * MAX(EXP(-k_elim*MAX($A126-($AB4+1),0)),0.5),   (XR_factor_fed*($AC4/Poids)) *    (EXP(-0.5*((($A126-($AB4+2))/0.9)^2)) +     EXP(-0.5*((($A126-($AB4+6))/1.1)^2)))    * MAX(EXP(-k_elim*MAX($A126-($AB4+1),0)),0.58) ),0),IF(AND($AD4=TRUE,OR($AA4="Concerta",$AA4="OROS"),$A126&gt;=$AB4), MIN(OROS_factor*($AC4/Poids),22) / (1+EXP(-(($A126-($AB4+4.8))))) *  IF($A126&gt;($AB4+10), EXP(-k_elim*(($A126-($AB4+10)))), 1),0)))</f>
        <v>0</v>
      </c>
      <c r="H126" s="18">
        <f>IF($AA5="IR",IF(AND($AD5=TRUE,$AA5="IR",$A126&gt;=$AB5), (IR_factor*($AC5/Poids)) *  (EXP(-k_elim*($A126-$AB5)) - EXP(-3*($A126-$AB5)))  / (EXP(-k_elim*1.8)-EXP(-3*1.8)),0),IF($AA5="XR",IF(AND($AD5=TRUE,$AA5="XR",$A126&gt;=$AB5), IF($AE5="Jeun",   (XR_factor_fast*($AC5/Poids)) *    (EXP(-0.5*((($A126-($AB5+2))/0.9)^2)) +     EXP(-0.5*((($A126-($AB5+7))/1.1)^2)))    * MAX(EXP(-k_elim*MAX($A126-($AB5+1),0)),0.5),   (XR_factor_fed*($AC5/Poids)) *    (EXP(-0.5*((($A126-($AB5+2))/0.9)^2)) +     EXP(-0.5*((($A126-($AB5+6))/1.1)^2)))    * MAX(EXP(-k_elim*MAX($A126-($AB5+1),0)),0.58) ),0),IF(AND($AD5=TRUE,OR($AA5="Concerta",$AA5="OROS"),$A126&gt;=$AB5), MIN(OROS_factor*($AC5/Poids),22) / (1+EXP(-(($A126-($AB5+4.8))))) *  IF($A126&gt;($AB5+10), EXP(-k_elim*(($A126-($AB5+10)))), 1),0)))</f>
        <v>0</v>
      </c>
      <c r="I126" s="20">
        <f>IF($AA6="IR",IF(AND($AD6=TRUE,$AA6="IR",$A126&gt;=$AB6), (IR_factor*($AC6/Poids)) *  (EXP(-k_elim*($A126-$AB6)) - EXP(-3*($A126-$AB6)))  / (EXP(-k_elim*1.8)-EXP(-3*1.8)),0),IF($AA6="XR",IF(AND($AD6=TRUE,$AA6="XR",$A126&gt;=$AB6), IF($AE6="Jeun",   (XR_factor_fast*($AC6/Poids)) *    (EXP(-0.5*((($A126-($AB6+2))/0.9)^2)) +     EXP(-0.5*((($A126-($AB6+7))/1.1)^2)))    * MAX(EXP(-k_elim*MAX($A126-($AB6+1),0)),0.5),   (XR_factor_fed*($AC6/Poids)) *    (EXP(-0.5*((($A126-($AB6+2))/0.9)^2)) +     EXP(-0.5*((($A126-($AB6+6))/1.1)^2)))    * MAX(EXP(-k_elim*MAX($A126-($AB6+1),0)),0.58) ),0),IF(AND($AD6=TRUE,OR($AA6="Concerta",$AA6="OROS"),$A126&gt;=$AB6), MIN(OROS_factor*($AC6/Poids),22) / (1+EXP(-(($A126-($AB6+4.8))))) *  IF($A126&gt;($AB6+10), EXP(-k_elim*(($A126-($AB6+10)))), 1),0)))</f>
        <v>0</v>
      </c>
      <c r="J126" s="20">
        <f>IF($AA7="IR",IF(AND($AD7=TRUE,$AA7="IR",$A126&gt;=$AB7), (IR_factor*($AC7/Poids)) *  (EXP(-k_elim*($A126-$AB7)) - EXP(-3*($A126-$AB7)))  / (EXP(-k_elim*1.8)-EXP(-3*1.8)),0),IF($AA7="XR",IF(AND($AD7=TRUE,$AA7="XR",$A126&gt;=$AB7), IF($AE7="Jeun",   (XR_factor_fast*($AC7/Poids)) *    (EXP(-0.5*((($A126-($AB7+2))/0.9)^2)) +     EXP(-0.5*((($A126-($AB7+7))/1.1)^2)))    * MAX(EXP(-k_elim*MAX($A126-($AB7+1),0)),0.5),   (XR_factor_fed*($AC7/Poids)) *    (EXP(-0.5*((($A126-($AB7+2))/0.9)^2)) +     EXP(-0.5*((($A126-($AB7+6))/1.1)^2)))    * MAX(EXP(-k_elim*MAX($A126-($AB7+1),0)),0.58) ),0),IF(AND($AD7=TRUE,OR($AA7="Concerta",$AA7="OROS"),$A126&gt;=$AB7), MIN(OROS_factor*($AC7/Poids),22) / (1+EXP(-(($A126-($AB7+4.8))))) *  IF($A126&gt;($AB7+10), EXP(-k_elim*(($A126-($AB7+10)))), 1),0)))</f>
        <v>0</v>
      </c>
      <c r="K126" s="20">
        <f>IF($AA8="IR",IF(AND($AD8=TRUE,$AA8="IR",$A126&gt;=$AB8), (IR_factor*($AC8/Poids)) *  (EXP(-k_elim*($A126-$AB8)) - EXP(-3*($A126-$AB8)))  / (EXP(-k_elim*1.8)-EXP(-3*1.8)),0),IF($AA8="XR",IF(AND($AD8=TRUE,$AA8="XR",$A126&gt;=$AB8), IF($AE8="Jeun",   (XR_factor_fast*($AC8/Poids)) *    (EXP(-0.5*((($A126-($AB8+2))/0.9)^2)) +     EXP(-0.5*((($A126-($AB8+7))/1.1)^2)))    * MAX(EXP(-k_elim*MAX($A126-($AB8+1),0)),0.5),   (XR_factor_fed*($AC8/Poids)) *    (EXP(-0.5*((($A126-($AB8+2))/0.9)^2)) +     EXP(-0.5*((($A126-($AB8+6))/1.1)^2)))    * MAX(EXP(-k_elim*MAX($A126-($AB8+1),0)),0.58) ),0),IF(AND($AD8=TRUE,OR($AA8="Concerta",$AA8="OROS"),$A126&gt;=$AB8), MIN(OROS_factor*($AC8/Poids),22) / (1+EXP(-(($A126-($AB8+4.8))))) *  IF($A126&gt;($AB8+10), EXP(-k_elim*(($A126-($AB8+10)))), 1),0)))</f>
        <v>0</v>
      </c>
      <c r="L126" s="20">
        <f>IF($AA9="IR",IF(AND($AD9=TRUE,$AA9="IR",$A126&gt;=$AB9), (IR_factor*($AC9/Poids)) *  (EXP(-k_elim*($A126-$AB9)) - EXP(-3*($A126-$AB9)))  / (EXP(-k_elim*1.8)-EXP(-3*1.8)),0),IF($AA9="XR",IF(AND($AD9=TRUE,$AA9="XR",$A126&gt;=$AB9), IF($AE9="Jeun",   (XR_factor_fast*($AC9/Poids)) *    (EXP(-0.5*((($A126-($AB9+2))/0.9)^2)) +     EXP(-0.5*((($A126-($AB9+7))/1.1)^2)))    * MAX(EXP(-k_elim*MAX($A126-($AB9+1),0)),0.5),   (XR_factor_fed*($AC9/Poids)) *    (EXP(-0.5*((($A126-($AB9+2))/0.9)^2)) +     EXP(-0.5*((($A126-($AB9+6))/1.1)^2)))    * MAX(EXP(-k_elim*MAX($A126-($AB9+1),0)),0.58) ),0),IF(AND($AD9=TRUE,OR($AA9="Concerta",$AA9="OROS"),$A126&gt;=$AB9), MIN(OROS_factor*($AC9/Poids),22) / (1+EXP(-(($A126-($AB9+4.8))))) *  IF($A126&gt;($AB9+10), EXP(-k_elim*(($A126-($AB9+10)))), 1),0)))</f>
        <v>0</v>
      </c>
      <c r="M126" s="20">
        <f>IF($AA10="IR",IF(AND($AD10=TRUE,$AA10="IR",$A126&gt;=$AB10), (IR_factor*($AC10/Poids)) *  (EXP(-k_elim*($A126-$AB10)) - EXP(-3*($A126-$AB10)))  / (EXP(-k_elim*1.8)-EXP(-3*1.8)),0),IF($AA10="XR",IF(AND($AD10=TRUE,$AA10="XR",$A126&gt;=$AB10), IF($AE10="Jeun",   (XR_factor_fast*($AC10/Poids)) *    (EXP(-0.5*((($A126-($AB10+2))/0.9)^2)) +     EXP(-0.5*((($A126-($AB10+7))/1.1)^2)))    * MAX(EXP(-k_elim*MAX($A126-($AB10+1),0)),0.5),   (XR_factor_fed*($AC10/Poids)) *    (EXP(-0.5*((($A126-($AB10+2))/0.9)^2)) +     EXP(-0.5*((($A126-($AB10+6))/1.1)^2)))    * MAX(EXP(-k_elim*MAX($A126-($AB10+1),0)),0.58) ),0),IF(AND($AD10=TRUE,OR($AA10="Concerta",$AA10="OROS"),$A126&gt;=$AB10), MIN(OROS_factor*($AC10/Poids),22) / (1+EXP(-(($A126-($AB10+4.8))))) *  IF($A126&gt;($AB10+10), EXP(-k_elim*(($A126-($AB10+10)))), 1),0)))</f>
        <v>0</v>
      </c>
      <c r="N126" s="32">
        <f>IF($AA11="IR",IF(AND($AD11=TRUE,$AA11="IR",$A126&gt;=$AB11), (IR_factor*($AC11/Poids)) *  (EXP(-k_elim*($A126-$AB11)) - EXP(-3*($A126-$AB11)))  / (EXP(-k_elim*1.8)-EXP(-3*1.8)),0),IF($AA11="XR",IF(AND($AD11=TRUE,$AA11="XR",$A126&gt;=$AB11), IF($AE11="Jeun",   (XR_factor_fast*($AC11/Poids)) *    (EXP(-0.5*((($A126-($AB11+2))/0.9)^2)) +     EXP(-0.5*((($A126-($AB11+7))/1.1)^2)))    * MAX(EXP(-k_elim*MAX($A126-($AB11+1),0)),0.5),   (XR_factor_fed*($AC11/Poids)) *    (EXP(-0.5*((($A126-($AB11+2))/0.9)^2)) +     EXP(-0.5*((($A126-($AB11+6))/1.1)^2)))    * MAX(EXP(-k_elim*MAX($A126-($AB11+1),0)),0.58) ),0),IF(AND($AD11=TRUE,OR($AA11="Concerta",$AA11="OROS"),$A126&gt;=$AB11), MIN(OROS_factor*($AC11/Poids),22) / (1+EXP(-(($A126-($AB11+4.8))))) *  IF($A126&gt;($AB11+10), EXP(-k_elim*(($A126-($AB11+10)))), 1),0)))</f>
        <v>0</v>
      </c>
      <c r="O126" s="32">
        <f>IF($AA12="IR",IF(AND($AD12=TRUE,$AA12="IR",$A126&gt;=$AB12), (IR_factor*($AC12/Poids)) *  (EXP(-k_elim*($A126-$AB12)) - EXP(-3*($A126-$AB12)))  / (EXP(-k_elim*1.8)-EXP(-3*1.8)),0),IF($AA12="XR",IF(AND($AD12=TRUE,$AA12="XR",$A126&gt;=$AB12), IF($AE12="Jeun",   (XR_factor_fast*($AC12/Poids)) *    (EXP(-0.5*((($A126-($AB12+2))/0.9)^2)) +     EXP(-0.5*((($A126-($AB12+7))/1.1)^2)))    * MAX(EXP(-k_elim*MAX($A126-($AB12+1),0)),0.5),   (XR_factor_fed*($AC12/Poids)) *    (EXP(-0.5*((($A126-($AB12+2))/0.9)^2)) +     EXP(-0.5*((($A126-($AB12+6))/1.1)^2)))    * MAX(EXP(-k_elim*MAX($A126-($AB12+1),0)),0.58) ),0),IF(AND($AD12=TRUE,OR($AA12="Concerta",$AA12="OROS"),$A126&gt;=$AB12), MIN(OROS_factor*($AC12/Poids),22) / (1+EXP(-(($A126-($AB12+4.8))))) *  IF($A126&gt;($AB12+10), EXP(-k_elim*(($A126-($AB12+10)))), 1),0)))</f>
        <v>0</v>
      </c>
      <c r="P126" s="32">
        <f>IF($AA13="IR",IF(AND($AD13=TRUE,$AA13="IR",$A126&gt;=$AB13), (IR_factor*($AC13/Poids)) *  (EXP(-k_elim*($A126-$AB13)) - EXP(-3*($A126-$AB13)))  / (EXP(-k_elim*1.8)-EXP(-3*1.8)),0),IF($AA13="XR",IF(AND($AD13=TRUE,$AA13="XR",$A126&gt;=$AB13), IF($AE13="Jeun",   (XR_factor_fast*($AC13/Poids)) *    (EXP(-0.5*((($A126-($AB13+2))/0.9)^2)) +     EXP(-0.5*((($A126-($AB13+7))/1.1)^2)))    * MAX(EXP(-k_elim*MAX($A126-($AB13+1),0)),0.5),   (XR_factor_fed*($AC13/Poids)) *    (EXP(-0.5*((($A126-($AB13+2))/0.9)^2)) +     EXP(-0.5*((($A126-($AB13+6))/1.1)^2)))    * MAX(EXP(-k_elim*MAX($A126-($AB13+1),0)),0.58) ),0),IF(AND($AD13=TRUE,OR($AA13="Concerta",$AA13="OROS"),$A126&gt;=$AB13), MIN(OROS_factor*($AC13/Poids),22) / (1+EXP(-(($A126-($AB13+4.8))))) *  IF($A126&gt;($AB13+10), EXP(-k_elim*(($A126-($AB13+10)))), 1),0)))</f>
        <v>0</v>
      </c>
      <c r="AO126">
        <v>5</v>
      </c>
    </row>
    <row r="127" spans="1:41">
      <c r="A127" s="17">
        <v>12.24999999999998</v>
      </c>
      <c r="B127" s="18">
        <f t="shared" si="3"/>
        <v>3.4296627112139322</v>
      </c>
      <c r="C127" s="20">
        <f t="shared" si="4"/>
        <v>0</v>
      </c>
      <c r="D127" s="32">
        <f t="shared" si="5"/>
        <v>0</v>
      </c>
      <c r="E127" s="18">
        <f>IF($AA2="IR",IF(AND($AD2=TRUE,$AA2="IR",$A127&gt;=$AB2), (IR_factor*($AC2/Poids)) *  (EXP(-k_elim*($A127-$AB2)) - EXP(-3*($A127-$AB2)))  / (EXP(-k_elim*1.8)-EXP(-3*1.8)),0),IF($AA2="XR",IF(AND($AD2=TRUE,$AA2="XR",$A127&gt;=$AB2), IF($AE2="Jeun",   (XR_factor_fast*($AC2/Poids)) *    (EXP(-0.5*((($A127-($AB2+2))/0.9)^2)) +     EXP(-0.5*((($A127-($AB2+7))/1.1)^2)))    * MAX(EXP(-k_elim*MAX($A127-($AB2+1),0)),0.5),   (XR_factor_fed*($AC2/Poids)) *    (EXP(-0.5*((($A127-($AB2+2))/0.9)^2)) +     EXP(-0.5*((($A127-($AB2+6))/1.1)^2)))    * MAX(EXP(-k_elim*MAX($A127-($AB2+1),0)),0.58) ),0),IF(AND($AD2=TRUE,OR($AA2="Concerta",$AA2="OROS"),$A127&gt;=$AB2), MIN(OROS_factor*($AC2/Poids),22) / (1+EXP(-(($A127-($AB2+4.8))))) *  IF($A127&gt;($AB2+10), EXP(-k_elim*(($A127-($AB2+10)))), 1),0)))</f>
        <v>3.4296627112139322</v>
      </c>
      <c r="F127" s="18">
        <f>IF($AA3="IR",IF(AND($AD3=TRUE,$AA3="IR",$A127&gt;=$AB3), (IR_factor*($AC3/Poids)) *  (EXP(-k_elim*($A127-$AB3)) - EXP(-3*($A127-$AB3)))  / (EXP(-k_elim*1.8)-EXP(-3*1.8)),0),IF($AA3="XR",IF(AND($AD3=TRUE,$AA3="XR",$A127&gt;=$AB3), IF($AE3="Jeun",   (XR_factor_fast*($AC3/Poids)) *    (EXP(-0.5*((($A127-($AB3+2))/0.9)^2)) +     EXP(-0.5*((($A127-($AB3+7))/1.1)^2)))    * MAX(EXP(-k_elim*MAX($A127-($AB3+1),0)),0.5),   (XR_factor_fed*($AC3/Poids)) *    (EXP(-0.5*((($A127-($AB3+2))/0.9)^2)) +     EXP(-0.5*((($A127-($AB3+6))/1.1)^2)))    * MAX(EXP(-k_elim*MAX($A127-($AB3+1),0)),0.58) ),0),IF(AND($AD3=TRUE,OR($AA3="Concerta",$AA3="OROS"),$A127&gt;=$AB3), MIN(OROS_factor*($AC3/Poids),22) / (1+EXP(-(($A127-($AB3+4.8))))) *  IF($A127&gt;($AB3+10), EXP(-k_elim*(($A127-($AB3+10)))), 1),0)))</f>
        <v>0</v>
      </c>
      <c r="G127" s="18">
        <f>IF($AA4="IR",IF(AND($AD4=TRUE,$AA4="IR",$A127&gt;=$AB4), (IR_factor*($AC4/Poids)) *  (EXP(-k_elim*($A127-$AB4)) - EXP(-3*($A127-$AB4)))  / (EXP(-k_elim*1.8)-EXP(-3*1.8)),0),IF($AA4="XR",IF(AND($AD4=TRUE,$AA4="XR",$A127&gt;=$AB4), IF($AE4="Jeun",   (XR_factor_fast*($AC4/Poids)) *    (EXP(-0.5*((($A127-($AB4+2))/0.9)^2)) +     EXP(-0.5*((($A127-($AB4+7))/1.1)^2)))    * MAX(EXP(-k_elim*MAX($A127-($AB4+1),0)),0.5),   (XR_factor_fed*($AC4/Poids)) *    (EXP(-0.5*((($A127-($AB4+2))/0.9)^2)) +     EXP(-0.5*((($A127-($AB4+6))/1.1)^2)))    * MAX(EXP(-k_elim*MAX($A127-($AB4+1),0)),0.58) ),0),IF(AND($AD4=TRUE,OR($AA4="Concerta",$AA4="OROS"),$A127&gt;=$AB4), MIN(OROS_factor*($AC4/Poids),22) / (1+EXP(-(($A127-($AB4+4.8))))) *  IF($A127&gt;($AB4+10), EXP(-k_elim*(($A127-($AB4+10)))), 1),0)))</f>
        <v>0</v>
      </c>
      <c r="H127" s="18">
        <f>IF($AA5="IR",IF(AND($AD5=TRUE,$AA5="IR",$A127&gt;=$AB5), (IR_factor*($AC5/Poids)) *  (EXP(-k_elim*($A127-$AB5)) - EXP(-3*($A127-$AB5)))  / (EXP(-k_elim*1.8)-EXP(-3*1.8)),0),IF($AA5="XR",IF(AND($AD5=TRUE,$AA5="XR",$A127&gt;=$AB5), IF($AE5="Jeun",   (XR_factor_fast*($AC5/Poids)) *    (EXP(-0.5*((($A127-($AB5+2))/0.9)^2)) +     EXP(-0.5*((($A127-($AB5+7))/1.1)^2)))    * MAX(EXP(-k_elim*MAX($A127-($AB5+1),0)),0.5),   (XR_factor_fed*($AC5/Poids)) *    (EXP(-0.5*((($A127-($AB5+2))/0.9)^2)) +     EXP(-0.5*((($A127-($AB5+6))/1.1)^2)))    * MAX(EXP(-k_elim*MAX($A127-($AB5+1),0)),0.58) ),0),IF(AND($AD5=TRUE,OR($AA5="Concerta",$AA5="OROS"),$A127&gt;=$AB5), MIN(OROS_factor*($AC5/Poids),22) / (1+EXP(-(($A127-($AB5+4.8))))) *  IF($A127&gt;($AB5+10), EXP(-k_elim*(($A127-($AB5+10)))), 1),0)))</f>
        <v>0</v>
      </c>
      <c r="I127" s="20">
        <f>IF($AA6="IR",IF(AND($AD6=TRUE,$AA6="IR",$A127&gt;=$AB6), (IR_factor*($AC6/Poids)) *  (EXP(-k_elim*($A127-$AB6)) - EXP(-3*($A127-$AB6)))  / (EXP(-k_elim*1.8)-EXP(-3*1.8)),0),IF($AA6="XR",IF(AND($AD6=TRUE,$AA6="XR",$A127&gt;=$AB6), IF($AE6="Jeun",   (XR_factor_fast*($AC6/Poids)) *    (EXP(-0.5*((($A127-($AB6+2))/0.9)^2)) +     EXP(-0.5*((($A127-($AB6+7))/1.1)^2)))    * MAX(EXP(-k_elim*MAX($A127-($AB6+1),0)),0.5),   (XR_factor_fed*($AC6/Poids)) *    (EXP(-0.5*((($A127-($AB6+2))/0.9)^2)) +     EXP(-0.5*((($A127-($AB6+6))/1.1)^2)))    * MAX(EXP(-k_elim*MAX($A127-($AB6+1),0)),0.58) ),0),IF(AND($AD6=TRUE,OR($AA6="Concerta",$AA6="OROS"),$A127&gt;=$AB6), MIN(OROS_factor*($AC6/Poids),22) / (1+EXP(-(($A127-($AB6+4.8))))) *  IF($A127&gt;($AB6+10), EXP(-k_elim*(($A127-($AB6+10)))), 1),0)))</f>
        <v>0</v>
      </c>
      <c r="J127" s="20">
        <f>IF($AA7="IR",IF(AND($AD7=TRUE,$AA7="IR",$A127&gt;=$AB7), (IR_factor*($AC7/Poids)) *  (EXP(-k_elim*($A127-$AB7)) - EXP(-3*($A127-$AB7)))  / (EXP(-k_elim*1.8)-EXP(-3*1.8)),0),IF($AA7="XR",IF(AND($AD7=TRUE,$AA7="XR",$A127&gt;=$AB7), IF($AE7="Jeun",   (XR_factor_fast*($AC7/Poids)) *    (EXP(-0.5*((($A127-($AB7+2))/0.9)^2)) +     EXP(-0.5*((($A127-($AB7+7))/1.1)^2)))    * MAX(EXP(-k_elim*MAX($A127-($AB7+1),0)),0.5),   (XR_factor_fed*($AC7/Poids)) *    (EXP(-0.5*((($A127-($AB7+2))/0.9)^2)) +     EXP(-0.5*((($A127-($AB7+6))/1.1)^2)))    * MAX(EXP(-k_elim*MAX($A127-($AB7+1),0)),0.58) ),0),IF(AND($AD7=TRUE,OR($AA7="Concerta",$AA7="OROS"),$A127&gt;=$AB7), MIN(OROS_factor*($AC7/Poids),22) / (1+EXP(-(($A127-($AB7+4.8))))) *  IF($A127&gt;($AB7+10), EXP(-k_elim*(($A127-($AB7+10)))), 1),0)))</f>
        <v>0</v>
      </c>
      <c r="K127" s="20">
        <f>IF($AA8="IR",IF(AND($AD8=TRUE,$AA8="IR",$A127&gt;=$AB8), (IR_factor*($AC8/Poids)) *  (EXP(-k_elim*($A127-$AB8)) - EXP(-3*($A127-$AB8)))  / (EXP(-k_elim*1.8)-EXP(-3*1.8)),0),IF($AA8="XR",IF(AND($AD8=TRUE,$AA8="XR",$A127&gt;=$AB8), IF($AE8="Jeun",   (XR_factor_fast*($AC8/Poids)) *    (EXP(-0.5*((($A127-($AB8+2))/0.9)^2)) +     EXP(-0.5*((($A127-($AB8+7))/1.1)^2)))    * MAX(EXP(-k_elim*MAX($A127-($AB8+1),0)),0.5),   (XR_factor_fed*($AC8/Poids)) *    (EXP(-0.5*((($A127-($AB8+2))/0.9)^2)) +     EXP(-0.5*((($A127-($AB8+6))/1.1)^2)))    * MAX(EXP(-k_elim*MAX($A127-($AB8+1),0)),0.58) ),0),IF(AND($AD8=TRUE,OR($AA8="Concerta",$AA8="OROS"),$A127&gt;=$AB8), MIN(OROS_factor*($AC8/Poids),22) / (1+EXP(-(($A127-($AB8+4.8))))) *  IF($A127&gt;($AB8+10), EXP(-k_elim*(($A127-($AB8+10)))), 1),0)))</f>
        <v>0</v>
      </c>
      <c r="L127" s="20">
        <f>IF($AA9="IR",IF(AND($AD9=TRUE,$AA9="IR",$A127&gt;=$AB9), (IR_factor*($AC9/Poids)) *  (EXP(-k_elim*($A127-$AB9)) - EXP(-3*($A127-$AB9)))  / (EXP(-k_elim*1.8)-EXP(-3*1.8)),0),IF($AA9="XR",IF(AND($AD9=TRUE,$AA9="XR",$A127&gt;=$AB9), IF($AE9="Jeun",   (XR_factor_fast*($AC9/Poids)) *    (EXP(-0.5*((($A127-($AB9+2))/0.9)^2)) +     EXP(-0.5*((($A127-($AB9+7))/1.1)^2)))    * MAX(EXP(-k_elim*MAX($A127-($AB9+1),0)),0.5),   (XR_factor_fed*($AC9/Poids)) *    (EXP(-0.5*((($A127-($AB9+2))/0.9)^2)) +     EXP(-0.5*((($A127-($AB9+6))/1.1)^2)))    * MAX(EXP(-k_elim*MAX($A127-($AB9+1),0)),0.58) ),0),IF(AND($AD9=TRUE,OR($AA9="Concerta",$AA9="OROS"),$A127&gt;=$AB9), MIN(OROS_factor*($AC9/Poids),22) / (1+EXP(-(($A127-($AB9+4.8))))) *  IF($A127&gt;($AB9+10), EXP(-k_elim*(($A127-($AB9+10)))), 1),0)))</f>
        <v>0</v>
      </c>
      <c r="M127" s="20">
        <f>IF($AA10="IR",IF(AND($AD10=TRUE,$AA10="IR",$A127&gt;=$AB10), (IR_factor*($AC10/Poids)) *  (EXP(-k_elim*($A127-$AB10)) - EXP(-3*($A127-$AB10)))  / (EXP(-k_elim*1.8)-EXP(-3*1.8)),0),IF($AA10="XR",IF(AND($AD10=TRUE,$AA10="XR",$A127&gt;=$AB10), IF($AE10="Jeun",   (XR_factor_fast*($AC10/Poids)) *    (EXP(-0.5*((($A127-($AB10+2))/0.9)^2)) +     EXP(-0.5*((($A127-($AB10+7))/1.1)^2)))    * MAX(EXP(-k_elim*MAX($A127-($AB10+1),0)),0.5),   (XR_factor_fed*($AC10/Poids)) *    (EXP(-0.5*((($A127-($AB10+2))/0.9)^2)) +     EXP(-0.5*((($A127-($AB10+6))/1.1)^2)))    * MAX(EXP(-k_elim*MAX($A127-($AB10+1),0)),0.58) ),0),IF(AND($AD10=TRUE,OR($AA10="Concerta",$AA10="OROS"),$A127&gt;=$AB10), MIN(OROS_factor*($AC10/Poids),22) / (1+EXP(-(($A127-($AB10+4.8))))) *  IF($A127&gt;($AB10+10), EXP(-k_elim*(($A127-($AB10+10)))), 1),0)))</f>
        <v>0</v>
      </c>
      <c r="N127" s="32">
        <f>IF($AA11="IR",IF(AND($AD11=TRUE,$AA11="IR",$A127&gt;=$AB11), (IR_factor*($AC11/Poids)) *  (EXP(-k_elim*($A127-$AB11)) - EXP(-3*($A127-$AB11)))  / (EXP(-k_elim*1.8)-EXP(-3*1.8)),0),IF($AA11="XR",IF(AND($AD11=TRUE,$AA11="XR",$A127&gt;=$AB11), IF($AE11="Jeun",   (XR_factor_fast*($AC11/Poids)) *    (EXP(-0.5*((($A127-($AB11+2))/0.9)^2)) +     EXP(-0.5*((($A127-($AB11+7))/1.1)^2)))    * MAX(EXP(-k_elim*MAX($A127-($AB11+1),0)),0.5),   (XR_factor_fed*($AC11/Poids)) *    (EXP(-0.5*((($A127-($AB11+2))/0.9)^2)) +     EXP(-0.5*((($A127-($AB11+6))/1.1)^2)))    * MAX(EXP(-k_elim*MAX($A127-($AB11+1),0)),0.58) ),0),IF(AND($AD11=TRUE,OR($AA11="Concerta",$AA11="OROS"),$A127&gt;=$AB11), MIN(OROS_factor*($AC11/Poids),22) / (1+EXP(-(($A127-($AB11+4.8))))) *  IF($A127&gt;($AB11+10), EXP(-k_elim*(($A127-($AB11+10)))), 1),0)))</f>
        <v>0</v>
      </c>
      <c r="O127" s="32">
        <f>IF($AA12="IR",IF(AND($AD12=TRUE,$AA12="IR",$A127&gt;=$AB12), (IR_factor*($AC12/Poids)) *  (EXP(-k_elim*($A127-$AB12)) - EXP(-3*($A127-$AB12)))  / (EXP(-k_elim*1.8)-EXP(-3*1.8)),0),IF($AA12="XR",IF(AND($AD12=TRUE,$AA12="XR",$A127&gt;=$AB12), IF($AE12="Jeun",   (XR_factor_fast*($AC12/Poids)) *    (EXP(-0.5*((($A127-($AB12+2))/0.9)^2)) +     EXP(-0.5*((($A127-($AB12+7))/1.1)^2)))    * MAX(EXP(-k_elim*MAX($A127-($AB12+1),0)),0.5),   (XR_factor_fed*($AC12/Poids)) *    (EXP(-0.5*((($A127-($AB12+2))/0.9)^2)) +     EXP(-0.5*((($A127-($AB12+6))/1.1)^2)))    * MAX(EXP(-k_elim*MAX($A127-($AB12+1),0)),0.58) ),0),IF(AND($AD12=TRUE,OR($AA12="Concerta",$AA12="OROS"),$A127&gt;=$AB12), MIN(OROS_factor*($AC12/Poids),22) / (1+EXP(-(($A127-($AB12+4.8))))) *  IF($A127&gt;($AB12+10), EXP(-k_elim*(($A127-($AB12+10)))), 1),0)))</f>
        <v>0</v>
      </c>
      <c r="P127" s="32">
        <f>IF($AA13="IR",IF(AND($AD13=TRUE,$AA13="IR",$A127&gt;=$AB13), (IR_factor*($AC13/Poids)) *  (EXP(-k_elim*($A127-$AB13)) - EXP(-3*($A127-$AB13)))  / (EXP(-k_elim*1.8)-EXP(-3*1.8)),0),IF($AA13="XR",IF(AND($AD13=TRUE,$AA13="XR",$A127&gt;=$AB13), IF($AE13="Jeun",   (XR_factor_fast*($AC13/Poids)) *    (EXP(-0.5*((($A127-($AB13+2))/0.9)^2)) +     EXP(-0.5*((($A127-($AB13+7))/1.1)^2)))    * MAX(EXP(-k_elim*MAX($A127-($AB13+1),0)),0.5),   (XR_factor_fed*($AC13/Poids)) *    (EXP(-0.5*((($A127-($AB13+2))/0.9)^2)) +     EXP(-0.5*((($A127-($AB13+6))/1.1)^2)))    * MAX(EXP(-k_elim*MAX($A127-($AB13+1),0)),0.58) ),0),IF(AND($AD13=TRUE,OR($AA13="Concerta",$AA13="OROS"),$A127&gt;=$AB13), MIN(OROS_factor*($AC13/Poids),22) / (1+EXP(-(($A127-($AB13+4.8))))) *  IF($A127&gt;($AB13+10), EXP(-k_elim*(($A127-($AB13+10)))), 1),0)))</f>
        <v>0</v>
      </c>
      <c r="AO127">
        <v>5</v>
      </c>
    </row>
    <row r="128" spans="1:41">
      <c r="A128" s="17">
        <v>12.299999999999979</v>
      </c>
      <c r="B128" s="18">
        <f t="shared" si="3"/>
        <v>3.387473493375412</v>
      </c>
      <c r="C128" s="20">
        <f t="shared" si="4"/>
        <v>0</v>
      </c>
      <c r="D128" s="32">
        <f t="shared" si="5"/>
        <v>0</v>
      </c>
      <c r="E128" s="18">
        <f>IF($AA2="IR",IF(AND($AD2=TRUE,$AA2="IR",$A128&gt;=$AB2), (IR_factor*($AC2/Poids)) *  (EXP(-k_elim*($A128-$AB2)) - EXP(-3*($A128-$AB2)))  / (EXP(-k_elim*1.8)-EXP(-3*1.8)),0),IF($AA2="XR",IF(AND($AD2=TRUE,$AA2="XR",$A128&gt;=$AB2), IF($AE2="Jeun",   (XR_factor_fast*($AC2/Poids)) *    (EXP(-0.5*((($A128-($AB2+2))/0.9)^2)) +     EXP(-0.5*((($A128-($AB2+7))/1.1)^2)))    * MAX(EXP(-k_elim*MAX($A128-($AB2+1),0)),0.5),   (XR_factor_fed*($AC2/Poids)) *    (EXP(-0.5*((($A128-($AB2+2))/0.9)^2)) +     EXP(-0.5*((($A128-($AB2+6))/1.1)^2)))    * MAX(EXP(-k_elim*MAX($A128-($AB2+1),0)),0.58) ),0),IF(AND($AD2=TRUE,OR($AA2="Concerta",$AA2="OROS"),$A128&gt;=$AB2), MIN(OROS_factor*($AC2/Poids),22) / (1+EXP(-(($A128-($AB2+4.8))))) *  IF($A128&gt;($AB2+10), EXP(-k_elim*(($A128-($AB2+10)))), 1),0)))</f>
        <v>3.387473493375412</v>
      </c>
      <c r="F128" s="18">
        <f>IF($AA3="IR",IF(AND($AD3=TRUE,$AA3="IR",$A128&gt;=$AB3), (IR_factor*($AC3/Poids)) *  (EXP(-k_elim*($A128-$AB3)) - EXP(-3*($A128-$AB3)))  / (EXP(-k_elim*1.8)-EXP(-3*1.8)),0),IF($AA3="XR",IF(AND($AD3=TRUE,$AA3="XR",$A128&gt;=$AB3), IF($AE3="Jeun",   (XR_factor_fast*($AC3/Poids)) *    (EXP(-0.5*((($A128-($AB3+2))/0.9)^2)) +     EXP(-0.5*((($A128-($AB3+7))/1.1)^2)))    * MAX(EXP(-k_elim*MAX($A128-($AB3+1),0)),0.5),   (XR_factor_fed*($AC3/Poids)) *    (EXP(-0.5*((($A128-($AB3+2))/0.9)^2)) +     EXP(-0.5*((($A128-($AB3+6))/1.1)^2)))    * MAX(EXP(-k_elim*MAX($A128-($AB3+1),0)),0.58) ),0),IF(AND($AD3=TRUE,OR($AA3="Concerta",$AA3="OROS"),$A128&gt;=$AB3), MIN(OROS_factor*($AC3/Poids),22) / (1+EXP(-(($A128-($AB3+4.8))))) *  IF($A128&gt;($AB3+10), EXP(-k_elim*(($A128-($AB3+10)))), 1),0)))</f>
        <v>0</v>
      </c>
      <c r="G128" s="18">
        <f>IF($AA4="IR",IF(AND($AD4=TRUE,$AA4="IR",$A128&gt;=$AB4), (IR_factor*($AC4/Poids)) *  (EXP(-k_elim*($A128-$AB4)) - EXP(-3*($A128-$AB4)))  / (EXP(-k_elim*1.8)-EXP(-3*1.8)),0),IF($AA4="XR",IF(AND($AD4=TRUE,$AA4="XR",$A128&gt;=$AB4), IF($AE4="Jeun",   (XR_factor_fast*($AC4/Poids)) *    (EXP(-0.5*((($A128-($AB4+2))/0.9)^2)) +     EXP(-0.5*((($A128-($AB4+7))/1.1)^2)))    * MAX(EXP(-k_elim*MAX($A128-($AB4+1),0)),0.5),   (XR_factor_fed*($AC4/Poids)) *    (EXP(-0.5*((($A128-($AB4+2))/0.9)^2)) +     EXP(-0.5*((($A128-($AB4+6))/1.1)^2)))    * MAX(EXP(-k_elim*MAX($A128-($AB4+1),0)),0.58) ),0),IF(AND($AD4=TRUE,OR($AA4="Concerta",$AA4="OROS"),$A128&gt;=$AB4), MIN(OROS_factor*($AC4/Poids),22) / (1+EXP(-(($A128-($AB4+4.8))))) *  IF($A128&gt;($AB4+10), EXP(-k_elim*(($A128-($AB4+10)))), 1),0)))</f>
        <v>0</v>
      </c>
      <c r="H128" s="18">
        <f>IF($AA5="IR",IF(AND($AD5=TRUE,$AA5="IR",$A128&gt;=$AB5), (IR_factor*($AC5/Poids)) *  (EXP(-k_elim*($A128-$AB5)) - EXP(-3*($A128-$AB5)))  / (EXP(-k_elim*1.8)-EXP(-3*1.8)),0),IF($AA5="XR",IF(AND($AD5=TRUE,$AA5="XR",$A128&gt;=$AB5), IF($AE5="Jeun",   (XR_factor_fast*($AC5/Poids)) *    (EXP(-0.5*((($A128-($AB5+2))/0.9)^2)) +     EXP(-0.5*((($A128-($AB5+7))/1.1)^2)))    * MAX(EXP(-k_elim*MAX($A128-($AB5+1),0)),0.5),   (XR_factor_fed*($AC5/Poids)) *    (EXP(-0.5*((($A128-($AB5+2))/0.9)^2)) +     EXP(-0.5*((($A128-($AB5+6))/1.1)^2)))    * MAX(EXP(-k_elim*MAX($A128-($AB5+1),0)),0.58) ),0),IF(AND($AD5=TRUE,OR($AA5="Concerta",$AA5="OROS"),$A128&gt;=$AB5), MIN(OROS_factor*($AC5/Poids),22) / (1+EXP(-(($A128-($AB5+4.8))))) *  IF($A128&gt;($AB5+10), EXP(-k_elim*(($A128-($AB5+10)))), 1),0)))</f>
        <v>0</v>
      </c>
      <c r="I128" s="20">
        <f>IF($AA6="IR",IF(AND($AD6=TRUE,$AA6="IR",$A128&gt;=$AB6), (IR_factor*($AC6/Poids)) *  (EXP(-k_elim*($A128-$AB6)) - EXP(-3*($A128-$AB6)))  / (EXP(-k_elim*1.8)-EXP(-3*1.8)),0),IF($AA6="XR",IF(AND($AD6=TRUE,$AA6="XR",$A128&gt;=$AB6), IF($AE6="Jeun",   (XR_factor_fast*($AC6/Poids)) *    (EXP(-0.5*((($A128-($AB6+2))/0.9)^2)) +     EXP(-0.5*((($A128-($AB6+7))/1.1)^2)))    * MAX(EXP(-k_elim*MAX($A128-($AB6+1),0)),0.5),   (XR_factor_fed*($AC6/Poids)) *    (EXP(-0.5*((($A128-($AB6+2))/0.9)^2)) +     EXP(-0.5*((($A128-($AB6+6))/1.1)^2)))    * MAX(EXP(-k_elim*MAX($A128-($AB6+1),0)),0.58) ),0),IF(AND($AD6=TRUE,OR($AA6="Concerta",$AA6="OROS"),$A128&gt;=$AB6), MIN(OROS_factor*($AC6/Poids),22) / (1+EXP(-(($A128-($AB6+4.8))))) *  IF($A128&gt;($AB6+10), EXP(-k_elim*(($A128-($AB6+10)))), 1),0)))</f>
        <v>0</v>
      </c>
      <c r="J128" s="20">
        <f>IF($AA7="IR",IF(AND($AD7=TRUE,$AA7="IR",$A128&gt;=$AB7), (IR_factor*($AC7/Poids)) *  (EXP(-k_elim*($A128-$AB7)) - EXP(-3*($A128-$AB7)))  / (EXP(-k_elim*1.8)-EXP(-3*1.8)),0),IF($AA7="XR",IF(AND($AD7=TRUE,$AA7="XR",$A128&gt;=$AB7), IF($AE7="Jeun",   (XR_factor_fast*($AC7/Poids)) *    (EXP(-0.5*((($A128-($AB7+2))/0.9)^2)) +     EXP(-0.5*((($A128-($AB7+7))/1.1)^2)))    * MAX(EXP(-k_elim*MAX($A128-($AB7+1),0)),0.5),   (XR_factor_fed*($AC7/Poids)) *    (EXP(-0.5*((($A128-($AB7+2))/0.9)^2)) +     EXP(-0.5*((($A128-($AB7+6))/1.1)^2)))    * MAX(EXP(-k_elim*MAX($A128-($AB7+1),0)),0.58) ),0),IF(AND($AD7=TRUE,OR($AA7="Concerta",$AA7="OROS"),$A128&gt;=$AB7), MIN(OROS_factor*($AC7/Poids),22) / (1+EXP(-(($A128-($AB7+4.8))))) *  IF($A128&gt;($AB7+10), EXP(-k_elim*(($A128-($AB7+10)))), 1),0)))</f>
        <v>0</v>
      </c>
      <c r="K128" s="20">
        <f>IF($AA8="IR",IF(AND($AD8=TRUE,$AA8="IR",$A128&gt;=$AB8), (IR_factor*($AC8/Poids)) *  (EXP(-k_elim*($A128-$AB8)) - EXP(-3*($A128-$AB8)))  / (EXP(-k_elim*1.8)-EXP(-3*1.8)),0),IF($AA8="XR",IF(AND($AD8=TRUE,$AA8="XR",$A128&gt;=$AB8), IF($AE8="Jeun",   (XR_factor_fast*($AC8/Poids)) *    (EXP(-0.5*((($A128-($AB8+2))/0.9)^2)) +     EXP(-0.5*((($A128-($AB8+7))/1.1)^2)))    * MAX(EXP(-k_elim*MAX($A128-($AB8+1),0)),0.5),   (XR_factor_fed*($AC8/Poids)) *    (EXP(-0.5*((($A128-($AB8+2))/0.9)^2)) +     EXP(-0.5*((($A128-($AB8+6))/1.1)^2)))    * MAX(EXP(-k_elim*MAX($A128-($AB8+1),0)),0.58) ),0),IF(AND($AD8=TRUE,OR($AA8="Concerta",$AA8="OROS"),$A128&gt;=$AB8), MIN(OROS_factor*($AC8/Poids),22) / (1+EXP(-(($A128-($AB8+4.8))))) *  IF($A128&gt;($AB8+10), EXP(-k_elim*(($A128-($AB8+10)))), 1),0)))</f>
        <v>0</v>
      </c>
      <c r="L128" s="20">
        <f>IF($AA9="IR",IF(AND($AD9=TRUE,$AA9="IR",$A128&gt;=$AB9), (IR_factor*($AC9/Poids)) *  (EXP(-k_elim*($A128-$AB9)) - EXP(-3*($A128-$AB9)))  / (EXP(-k_elim*1.8)-EXP(-3*1.8)),0),IF($AA9="XR",IF(AND($AD9=TRUE,$AA9="XR",$A128&gt;=$AB9), IF($AE9="Jeun",   (XR_factor_fast*($AC9/Poids)) *    (EXP(-0.5*((($A128-($AB9+2))/0.9)^2)) +     EXP(-0.5*((($A128-($AB9+7))/1.1)^2)))    * MAX(EXP(-k_elim*MAX($A128-($AB9+1),0)),0.5),   (XR_factor_fed*($AC9/Poids)) *    (EXP(-0.5*((($A128-($AB9+2))/0.9)^2)) +     EXP(-0.5*((($A128-($AB9+6))/1.1)^2)))    * MAX(EXP(-k_elim*MAX($A128-($AB9+1),0)),0.58) ),0),IF(AND($AD9=TRUE,OR($AA9="Concerta",$AA9="OROS"),$A128&gt;=$AB9), MIN(OROS_factor*($AC9/Poids),22) / (1+EXP(-(($A128-($AB9+4.8))))) *  IF($A128&gt;($AB9+10), EXP(-k_elim*(($A128-($AB9+10)))), 1),0)))</f>
        <v>0</v>
      </c>
      <c r="M128" s="20">
        <f>IF($AA10="IR",IF(AND($AD10=TRUE,$AA10="IR",$A128&gt;=$AB10), (IR_factor*($AC10/Poids)) *  (EXP(-k_elim*($A128-$AB10)) - EXP(-3*($A128-$AB10)))  / (EXP(-k_elim*1.8)-EXP(-3*1.8)),0),IF($AA10="XR",IF(AND($AD10=TRUE,$AA10="XR",$A128&gt;=$AB10), IF($AE10="Jeun",   (XR_factor_fast*($AC10/Poids)) *    (EXP(-0.5*((($A128-($AB10+2))/0.9)^2)) +     EXP(-0.5*((($A128-($AB10+7))/1.1)^2)))    * MAX(EXP(-k_elim*MAX($A128-($AB10+1),0)),0.5),   (XR_factor_fed*($AC10/Poids)) *    (EXP(-0.5*((($A128-($AB10+2))/0.9)^2)) +     EXP(-0.5*((($A128-($AB10+6))/1.1)^2)))    * MAX(EXP(-k_elim*MAX($A128-($AB10+1),0)),0.58) ),0),IF(AND($AD10=TRUE,OR($AA10="Concerta",$AA10="OROS"),$A128&gt;=$AB10), MIN(OROS_factor*($AC10/Poids),22) / (1+EXP(-(($A128-($AB10+4.8))))) *  IF($A128&gt;($AB10+10), EXP(-k_elim*(($A128-($AB10+10)))), 1),0)))</f>
        <v>0</v>
      </c>
      <c r="N128" s="32">
        <f>IF($AA11="IR",IF(AND($AD11=TRUE,$AA11="IR",$A128&gt;=$AB11), (IR_factor*($AC11/Poids)) *  (EXP(-k_elim*($A128-$AB11)) - EXP(-3*($A128-$AB11)))  / (EXP(-k_elim*1.8)-EXP(-3*1.8)),0),IF($AA11="XR",IF(AND($AD11=TRUE,$AA11="XR",$A128&gt;=$AB11), IF($AE11="Jeun",   (XR_factor_fast*($AC11/Poids)) *    (EXP(-0.5*((($A128-($AB11+2))/0.9)^2)) +     EXP(-0.5*((($A128-($AB11+7))/1.1)^2)))    * MAX(EXP(-k_elim*MAX($A128-($AB11+1),0)),0.5),   (XR_factor_fed*($AC11/Poids)) *    (EXP(-0.5*((($A128-($AB11+2))/0.9)^2)) +     EXP(-0.5*((($A128-($AB11+6))/1.1)^2)))    * MAX(EXP(-k_elim*MAX($A128-($AB11+1),0)),0.58) ),0),IF(AND($AD11=TRUE,OR($AA11="Concerta",$AA11="OROS"),$A128&gt;=$AB11), MIN(OROS_factor*($AC11/Poids),22) / (1+EXP(-(($A128-($AB11+4.8))))) *  IF($A128&gt;($AB11+10), EXP(-k_elim*(($A128-($AB11+10)))), 1),0)))</f>
        <v>0</v>
      </c>
      <c r="O128" s="32">
        <f>IF($AA12="IR",IF(AND($AD12=TRUE,$AA12="IR",$A128&gt;=$AB12), (IR_factor*($AC12/Poids)) *  (EXP(-k_elim*($A128-$AB12)) - EXP(-3*($A128-$AB12)))  / (EXP(-k_elim*1.8)-EXP(-3*1.8)),0),IF($AA12="XR",IF(AND($AD12=TRUE,$AA12="XR",$A128&gt;=$AB12), IF($AE12="Jeun",   (XR_factor_fast*($AC12/Poids)) *    (EXP(-0.5*((($A128-($AB12+2))/0.9)^2)) +     EXP(-0.5*((($A128-($AB12+7))/1.1)^2)))    * MAX(EXP(-k_elim*MAX($A128-($AB12+1),0)),0.5),   (XR_factor_fed*($AC12/Poids)) *    (EXP(-0.5*((($A128-($AB12+2))/0.9)^2)) +     EXP(-0.5*((($A128-($AB12+6))/1.1)^2)))    * MAX(EXP(-k_elim*MAX($A128-($AB12+1),0)),0.58) ),0),IF(AND($AD12=TRUE,OR($AA12="Concerta",$AA12="OROS"),$A128&gt;=$AB12), MIN(OROS_factor*($AC12/Poids),22) / (1+EXP(-(($A128-($AB12+4.8))))) *  IF($A128&gt;($AB12+10), EXP(-k_elim*(($A128-($AB12+10)))), 1),0)))</f>
        <v>0</v>
      </c>
      <c r="P128" s="32">
        <f>IF($AA13="IR",IF(AND($AD13=TRUE,$AA13="IR",$A128&gt;=$AB13), (IR_factor*($AC13/Poids)) *  (EXP(-k_elim*($A128-$AB13)) - EXP(-3*($A128-$AB13)))  / (EXP(-k_elim*1.8)-EXP(-3*1.8)),0),IF($AA13="XR",IF(AND($AD13=TRUE,$AA13="XR",$A128&gt;=$AB13), IF($AE13="Jeun",   (XR_factor_fast*($AC13/Poids)) *    (EXP(-0.5*((($A128-($AB13+2))/0.9)^2)) +     EXP(-0.5*((($A128-($AB13+7))/1.1)^2)))    * MAX(EXP(-k_elim*MAX($A128-($AB13+1),0)),0.5),   (XR_factor_fed*($AC13/Poids)) *    (EXP(-0.5*((($A128-($AB13+2))/0.9)^2)) +     EXP(-0.5*((($A128-($AB13+6))/1.1)^2)))    * MAX(EXP(-k_elim*MAX($A128-($AB13+1),0)),0.58) ),0),IF(AND($AD13=TRUE,OR($AA13="Concerta",$AA13="OROS"),$A128&gt;=$AB13), MIN(OROS_factor*($AC13/Poids),22) / (1+EXP(-(($A128-($AB13+4.8))))) *  IF($A128&gt;($AB13+10), EXP(-k_elim*(($A128-($AB13+10)))), 1),0)))</f>
        <v>0</v>
      </c>
      <c r="AO128">
        <v>5</v>
      </c>
    </row>
    <row r="129" spans="1:41">
      <c r="A129" s="17">
        <v>12.34999999999998</v>
      </c>
      <c r="B129" s="18">
        <f t="shared" si="3"/>
        <v>3.3458032273147755</v>
      </c>
      <c r="C129" s="20">
        <f t="shared" si="4"/>
        <v>0</v>
      </c>
      <c r="D129" s="32">
        <f t="shared" si="5"/>
        <v>0</v>
      </c>
      <c r="E129" s="18">
        <f>IF($AA2="IR",IF(AND($AD2=TRUE,$AA2="IR",$A129&gt;=$AB2), (IR_factor*($AC2/Poids)) *  (EXP(-k_elim*($A129-$AB2)) - EXP(-3*($A129-$AB2)))  / (EXP(-k_elim*1.8)-EXP(-3*1.8)),0),IF($AA2="XR",IF(AND($AD2=TRUE,$AA2="XR",$A129&gt;=$AB2), IF($AE2="Jeun",   (XR_factor_fast*($AC2/Poids)) *    (EXP(-0.5*((($A129-($AB2+2))/0.9)^2)) +     EXP(-0.5*((($A129-($AB2+7))/1.1)^2)))    * MAX(EXP(-k_elim*MAX($A129-($AB2+1),0)),0.5),   (XR_factor_fed*($AC2/Poids)) *    (EXP(-0.5*((($A129-($AB2+2))/0.9)^2)) +     EXP(-0.5*((($A129-($AB2+6))/1.1)^2)))    * MAX(EXP(-k_elim*MAX($A129-($AB2+1),0)),0.58) ),0),IF(AND($AD2=TRUE,OR($AA2="Concerta",$AA2="OROS"),$A129&gt;=$AB2), MIN(OROS_factor*($AC2/Poids),22) / (1+EXP(-(($A129-($AB2+4.8))))) *  IF($A129&gt;($AB2+10), EXP(-k_elim*(($A129-($AB2+10)))), 1),0)))</f>
        <v>3.3458032273147755</v>
      </c>
      <c r="F129" s="18">
        <f>IF($AA3="IR",IF(AND($AD3=TRUE,$AA3="IR",$A129&gt;=$AB3), (IR_factor*($AC3/Poids)) *  (EXP(-k_elim*($A129-$AB3)) - EXP(-3*($A129-$AB3)))  / (EXP(-k_elim*1.8)-EXP(-3*1.8)),0),IF($AA3="XR",IF(AND($AD3=TRUE,$AA3="XR",$A129&gt;=$AB3), IF($AE3="Jeun",   (XR_factor_fast*($AC3/Poids)) *    (EXP(-0.5*((($A129-($AB3+2))/0.9)^2)) +     EXP(-0.5*((($A129-($AB3+7))/1.1)^2)))    * MAX(EXP(-k_elim*MAX($A129-($AB3+1),0)),0.5),   (XR_factor_fed*($AC3/Poids)) *    (EXP(-0.5*((($A129-($AB3+2))/0.9)^2)) +     EXP(-0.5*((($A129-($AB3+6))/1.1)^2)))    * MAX(EXP(-k_elim*MAX($A129-($AB3+1),0)),0.58) ),0),IF(AND($AD3=TRUE,OR($AA3="Concerta",$AA3="OROS"),$A129&gt;=$AB3), MIN(OROS_factor*($AC3/Poids),22) / (1+EXP(-(($A129-($AB3+4.8))))) *  IF($A129&gt;($AB3+10), EXP(-k_elim*(($A129-($AB3+10)))), 1),0)))</f>
        <v>0</v>
      </c>
      <c r="G129" s="18">
        <f>IF($AA4="IR",IF(AND($AD4=TRUE,$AA4="IR",$A129&gt;=$AB4), (IR_factor*($AC4/Poids)) *  (EXP(-k_elim*($A129-$AB4)) - EXP(-3*($A129-$AB4)))  / (EXP(-k_elim*1.8)-EXP(-3*1.8)),0),IF($AA4="XR",IF(AND($AD4=TRUE,$AA4="XR",$A129&gt;=$AB4), IF($AE4="Jeun",   (XR_factor_fast*($AC4/Poids)) *    (EXP(-0.5*((($A129-($AB4+2))/0.9)^2)) +     EXP(-0.5*((($A129-($AB4+7))/1.1)^2)))    * MAX(EXP(-k_elim*MAX($A129-($AB4+1),0)),0.5),   (XR_factor_fed*($AC4/Poids)) *    (EXP(-0.5*((($A129-($AB4+2))/0.9)^2)) +     EXP(-0.5*((($A129-($AB4+6))/1.1)^2)))    * MAX(EXP(-k_elim*MAX($A129-($AB4+1),0)),0.58) ),0),IF(AND($AD4=TRUE,OR($AA4="Concerta",$AA4="OROS"),$A129&gt;=$AB4), MIN(OROS_factor*($AC4/Poids),22) / (1+EXP(-(($A129-($AB4+4.8))))) *  IF($A129&gt;($AB4+10), EXP(-k_elim*(($A129-($AB4+10)))), 1),0)))</f>
        <v>0</v>
      </c>
      <c r="H129" s="18">
        <f>IF($AA5="IR",IF(AND($AD5=TRUE,$AA5="IR",$A129&gt;=$AB5), (IR_factor*($AC5/Poids)) *  (EXP(-k_elim*($A129-$AB5)) - EXP(-3*($A129-$AB5)))  / (EXP(-k_elim*1.8)-EXP(-3*1.8)),0),IF($AA5="XR",IF(AND($AD5=TRUE,$AA5="XR",$A129&gt;=$AB5), IF($AE5="Jeun",   (XR_factor_fast*($AC5/Poids)) *    (EXP(-0.5*((($A129-($AB5+2))/0.9)^2)) +     EXP(-0.5*((($A129-($AB5+7))/1.1)^2)))    * MAX(EXP(-k_elim*MAX($A129-($AB5+1),0)),0.5),   (XR_factor_fed*($AC5/Poids)) *    (EXP(-0.5*((($A129-($AB5+2))/0.9)^2)) +     EXP(-0.5*((($A129-($AB5+6))/1.1)^2)))    * MAX(EXP(-k_elim*MAX($A129-($AB5+1),0)),0.58) ),0),IF(AND($AD5=TRUE,OR($AA5="Concerta",$AA5="OROS"),$A129&gt;=$AB5), MIN(OROS_factor*($AC5/Poids),22) / (1+EXP(-(($A129-($AB5+4.8))))) *  IF($A129&gt;($AB5+10), EXP(-k_elim*(($A129-($AB5+10)))), 1),0)))</f>
        <v>0</v>
      </c>
      <c r="I129" s="20">
        <f>IF($AA6="IR",IF(AND($AD6=TRUE,$AA6="IR",$A129&gt;=$AB6), (IR_factor*($AC6/Poids)) *  (EXP(-k_elim*($A129-$AB6)) - EXP(-3*($A129-$AB6)))  / (EXP(-k_elim*1.8)-EXP(-3*1.8)),0),IF($AA6="XR",IF(AND($AD6=TRUE,$AA6="XR",$A129&gt;=$AB6), IF($AE6="Jeun",   (XR_factor_fast*($AC6/Poids)) *    (EXP(-0.5*((($A129-($AB6+2))/0.9)^2)) +     EXP(-0.5*((($A129-($AB6+7))/1.1)^2)))    * MAX(EXP(-k_elim*MAX($A129-($AB6+1),0)),0.5),   (XR_factor_fed*($AC6/Poids)) *    (EXP(-0.5*((($A129-($AB6+2))/0.9)^2)) +     EXP(-0.5*((($A129-($AB6+6))/1.1)^2)))    * MAX(EXP(-k_elim*MAX($A129-($AB6+1),0)),0.58) ),0),IF(AND($AD6=TRUE,OR($AA6="Concerta",$AA6="OROS"),$A129&gt;=$AB6), MIN(OROS_factor*($AC6/Poids),22) / (1+EXP(-(($A129-($AB6+4.8))))) *  IF($A129&gt;($AB6+10), EXP(-k_elim*(($A129-($AB6+10)))), 1),0)))</f>
        <v>0</v>
      </c>
      <c r="J129" s="20">
        <f>IF($AA7="IR",IF(AND($AD7=TRUE,$AA7="IR",$A129&gt;=$AB7), (IR_factor*($AC7/Poids)) *  (EXP(-k_elim*($A129-$AB7)) - EXP(-3*($A129-$AB7)))  / (EXP(-k_elim*1.8)-EXP(-3*1.8)),0),IF($AA7="XR",IF(AND($AD7=TRUE,$AA7="XR",$A129&gt;=$AB7), IF($AE7="Jeun",   (XR_factor_fast*($AC7/Poids)) *    (EXP(-0.5*((($A129-($AB7+2))/0.9)^2)) +     EXP(-0.5*((($A129-($AB7+7))/1.1)^2)))    * MAX(EXP(-k_elim*MAX($A129-($AB7+1),0)),0.5),   (XR_factor_fed*($AC7/Poids)) *    (EXP(-0.5*((($A129-($AB7+2))/0.9)^2)) +     EXP(-0.5*((($A129-($AB7+6))/1.1)^2)))    * MAX(EXP(-k_elim*MAX($A129-($AB7+1),0)),0.58) ),0),IF(AND($AD7=TRUE,OR($AA7="Concerta",$AA7="OROS"),$A129&gt;=$AB7), MIN(OROS_factor*($AC7/Poids),22) / (1+EXP(-(($A129-($AB7+4.8))))) *  IF($A129&gt;($AB7+10), EXP(-k_elim*(($A129-($AB7+10)))), 1),0)))</f>
        <v>0</v>
      </c>
      <c r="K129" s="20">
        <f>IF($AA8="IR",IF(AND($AD8=TRUE,$AA8="IR",$A129&gt;=$AB8), (IR_factor*($AC8/Poids)) *  (EXP(-k_elim*($A129-$AB8)) - EXP(-3*($A129-$AB8)))  / (EXP(-k_elim*1.8)-EXP(-3*1.8)),0),IF($AA8="XR",IF(AND($AD8=TRUE,$AA8="XR",$A129&gt;=$AB8), IF($AE8="Jeun",   (XR_factor_fast*($AC8/Poids)) *    (EXP(-0.5*((($A129-($AB8+2))/0.9)^2)) +     EXP(-0.5*((($A129-($AB8+7))/1.1)^2)))    * MAX(EXP(-k_elim*MAX($A129-($AB8+1),0)),0.5),   (XR_factor_fed*($AC8/Poids)) *    (EXP(-0.5*((($A129-($AB8+2))/0.9)^2)) +     EXP(-0.5*((($A129-($AB8+6))/1.1)^2)))    * MAX(EXP(-k_elim*MAX($A129-($AB8+1),0)),0.58) ),0),IF(AND($AD8=TRUE,OR($AA8="Concerta",$AA8="OROS"),$A129&gt;=$AB8), MIN(OROS_factor*($AC8/Poids),22) / (1+EXP(-(($A129-($AB8+4.8))))) *  IF($A129&gt;($AB8+10), EXP(-k_elim*(($A129-($AB8+10)))), 1),0)))</f>
        <v>0</v>
      </c>
      <c r="L129" s="20">
        <f>IF($AA9="IR",IF(AND($AD9=TRUE,$AA9="IR",$A129&gt;=$AB9), (IR_factor*($AC9/Poids)) *  (EXP(-k_elim*($A129-$AB9)) - EXP(-3*($A129-$AB9)))  / (EXP(-k_elim*1.8)-EXP(-3*1.8)),0),IF($AA9="XR",IF(AND($AD9=TRUE,$AA9="XR",$A129&gt;=$AB9), IF($AE9="Jeun",   (XR_factor_fast*($AC9/Poids)) *    (EXP(-0.5*((($A129-($AB9+2))/0.9)^2)) +     EXP(-0.5*((($A129-($AB9+7))/1.1)^2)))    * MAX(EXP(-k_elim*MAX($A129-($AB9+1),0)),0.5),   (XR_factor_fed*($AC9/Poids)) *    (EXP(-0.5*((($A129-($AB9+2))/0.9)^2)) +     EXP(-0.5*((($A129-($AB9+6))/1.1)^2)))    * MAX(EXP(-k_elim*MAX($A129-($AB9+1),0)),0.58) ),0),IF(AND($AD9=TRUE,OR($AA9="Concerta",$AA9="OROS"),$A129&gt;=$AB9), MIN(OROS_factor*($AC9/Poids),22) / (1+EXP(-(($A129-($AB9+4.8))))) *  IF($A129&gt;($AB9+10), EXP(-k_elim*(($A129-($AB9+10)))), 1),0)))</f>
        <v>0</v>
      </c>
      <c r="M129" s="20">
        <f>IF($AA10="IR",IF(AND($AD10=TRUE,$AA10="IR",$A129&gt;=$AB10), (IR_factor*($AC10/Poids)) *  (EXP(-k_elim*($A129-$AB10)) - EXP(-3*($A129-$AB10)))  / (EXP(-k_elim*1.8)-EXP(-3*1.8)),0),IF($AA10="XR",IF(AND($AD10=TRUE,$AA10="XR",$A129&gt;=$AB10), IF($AE10="Jeun",   (XR_factor_fast*($AC10/Poids)) *    (EXP(-0.5*((($A129-($AB10+2))/0.9)^2)) +     EXP(-0.5*((($A129-($AB10+7))/1.1)^2)))    * MAX(EXP(-k_elim*MAX($A129-($AB10+1),0)),0.5),   (XR_factor_fed*($AC10/Poids)) *    (EXP(-0.5*((($A129-($AB10+2))/0.9)^2)) +     EXP(-0.5*((($A129-($AB10+6))/1.1)^2)))    * MAX(EXP(-k_elim*MAX($A129-($AB10+1),0)),0.58) ),0),IF(AND($AD10=TRUE,OR($AA10="Concerta",$AA10="OROS"),$A129&gt;=$AB10), MIN(OROS_factor*($AC10/Poids),22) / (1+EXP(-(($A129-($AB10+4.8))))) *  IF($A129&gt;($AB10+10), EXP(-k_elim*(($A129-($AB10+10)))), 1),0)))</f>
        <v>0</v>
      </c>
      <c r="N129" s="32">
        <f>IF($AA11="IR",IF(AND($AD11=TRUE,$AA11="IR",$A129&gt;=$AB11), (IR_factor*($AC11/Poids)) *  (EXP(-k_elim*($A129-$AB11)) - EXP(-3*($A129-$AB11)))  / (EXP(-k_elim*1.8)-EXP(-3*1.8)),0),IF($AA11="XR",IF(AND($AD11=TRUE,$AA11="XR",$A129&gt;=$AB11), IF($AE11="Jeun",   (XR_factor_fast*($AC11/Poids)) *    (EXP(-0.5*((($A129-($AB11+2))/0.9)^2)) +     EXP(-0.5*((($A129-($AB11+7))/1.1)^2)))    * MAX(EXP(-k_elim*MAX($A129-($AB11+1),0)),0.5),   (XR_factor_fed*($AC11/Poids)) *    (EXP(-0.5*((($A129-($AB11+2))/0.9)^2)) +     EXP(-0.5*((($A129-($AB11+6))/1.1)^2)))    * MAX(EXP(-k_elim*MAX($A129-($AB11+1),0)),0.58) ),0),IF(AND($AD11=TRUE,OR($AA11="Concerta",$AA11="OROS"),$A129&gt;=$AB11), MIN(OROS_factor*($AC11/Poids),22) / (1+EXP(-(($A129-($AB11+4.8))))) *  IF($A129&gt;($AB11+10), EXP(-k_elim*(($A129-($AB11+10)))), 1),0)))</f>
        <v>0</v>
      </c>
      <c r="O129" s="32">
        <f>IF($AA12="IR",IF(AND($AD12=TRUE,$AA12="IR",$A129&gt;=$AB12), (IR_factor*($AC12/Poids)) *  (EXP(-k_elim*($A129-$AB12)) - EXP(-3*($A129-$AB12)))  / (EXP(-k_elim*1.8)-EXP(-3*1.8)),0),IF($AA12="XR",IF(AND($AD12=TRUE,$AA12="XR",$A129&gt;=$AB12), IF($AE12="Jeun",   (XR_factor_fast*($AC12/Poids)) *    (EXP(-0.5*((($A129-($AB12+2))/0.9)^2)) +     EXP(-0.5*((($A129-($AB12+7))/1.1)^2)))    * MAX(EXP(-k_elim*MAX($A129-($AB12+1),0)),0.5),   (XR_factor_fed*($AC12/Poids)) *    (EXP(-0.5*((($A129-($AB12+2))/0.9)^2)) +     EXP(-0.5*((($A129-($AB12+6))/1.1)^2)))    * MAX(EXP(-k_elim*MAX($A129-($AB12+1),0)),0.58) ),0),IF(AND($AD12=TRUE,OR($AA12="Concerta",$AA12="OROS"),$A129&gt;=$AB12), MIN(OROS_factor*($AC12/Poids),22) / (1+EXP(-(($A129-($AB12+4.8))))) *  IF($A129&gt;($AB12+10), EXP(-k_elim*(($A129-($AB12+10)))), 1),0)))</f>
        <v>0</v>
      </c>
      <c r="P129" s="32">
        <f>IF($AA13="IR",IF(AND($AD13=TRUE,$AA13="IR",$A129&gt;=$AB13), (IR_factor*($AC13/Poids)) *  (EXP(-k_elim*($A129-$AB13)) - EXP(-3*($A129-$AB13)))  / (EXP(-k_elim*1.8)-EXP(-3*1.8)),0),IF($AA13="XR",IF(AND($AD13=TRUE,$AA13="XR",$A129&gt;=$AB13), IF($AE13="Jeun",   (XR_factor_fast*($AC13/Poids)) *    (EXP(-0.5*((($A129-($AB13+2))/0.9)^2)) +     EXP(-0.5*((($A129-($AB13+7))/1.1)^2)))    * MAX(EXP(-k_elim*MAX($A129-($AB13+1),0)),0.5),   (XR_factor_fed*($AC13/Poids)) *    (EXP(-0.5*((($A129-($AB13+2))/0.9)^2)) +     EXP(-0.5*((($A129-($AB13+6))/1.1)^2)))    * MAX(EXP(-k_elim*MAX($A129-($AB13+1),0)),0.58) ),0),IF(AND($AD13=TRUE,OR($AA13="Concerta",$AA13="OROS"),$A129&gt;=$AB13), MIN(OROS_factor*($AC13/Poids),22) / (1+EXP(-(($A129-($AB13+4.8))))) *  IF($A129&gt;($AB13+10), EXP(-k_elim*(($A129-($AB13+10)))), 1),0)))</f>
        <v>0</v>
      </c>
      <c r="AO129">
        <v>5</v>
      </c>
    </row>
    <row r="130" spans="1:41">
      <c r="A130" s="17">
        <v>12.399999999999981</v>
      </c>
      <c r="B130" s="18">
        <f t="shared" si="3"/>
        <v>3.3046455337083991</v>
      </c>
      <c r="C130" s="20">
        <f t="shared" si="4"/>
        <v>0</v>
      </c>
      <c r="D130" s="32">
        <f t="shared" si="5"/>
        <v>0</v>
      </c>
      <c r="E130" s="18">
        <f>IF($AA2="IR",IF(AND($AD2=TRUE,$AA2="IR",$A130&gt;=$AB2), (IR_factor*($AC2/Poids)) *  (EXP(-k_elim*($A130-$AB2)) - EXP(-3*($A130-$AB2)))  / (EXP(-k_elim*1.8)-EXP(-3*1.8)),0),IF($AA2="XR",IF(AND($AD2=TRUE,$AA2="XR",$A130&gt;=$AB2), IF($AE2="Jeun",   (XR_factor_fast*($AC2/Poids)) *    (EXP(-0.5*((($A130-($AB2+2))/0.9)^2)) +     EXP(-0.5*((($A130-($AB2+7))/1.1)^2)))    * MAX(EXP(-k_elim*MAX($A130-($AB2+1),0)),0.5),   (XR_factor_fed*($AC2/Poids)) *    (EXP(-0.5*((($A130-($AB2+2))/0.9)^2)) +     EXP(-0.5*((($A130-($AB2+6))/1.1)^2)))    * MAX(EXP(-k_elim*MAX($A130-($AB2+1),0)),0.58) ),0),IF(AND($AD2=TRUE,OR($AA2="Concerta",$AA2="OROS"),$A130&gt;=$AB2), MIN(OROS_factor*($AC2/Poids),22) / (1+EXP(-(($A130-($AB2+4.8))))) *  IF($A130&gt;($AB2+10), EXP(-k_elim*(($A130-($AB2+10)))), 1),0)))</f>
        <v>3.3046455337083991</v>
      </c>
      <c r="F130" s="18">
        <f>IF($AA3="IR",IF(AND($AD3=TRUE,$AA3="IR",$A130&gt;=$AB3), (IR_factor*($AC3/Poids)) *  (EXP(-k_elim*($A130-$AB3)) - EXP(-3*($A130-$AB3)))  / (EXP(-k_elim*1.8)-EXP(-3*1.8)),0),IF($AA3="XR",IF(AND($AD3=TRUE,$AA3="XR",$A130&gt;=$AB3), IF($AE3="Jeun",   (XR_factor_fast*($AC3/Poids)) *    (EXP(-0.5*((($A130-($AB3+2))/0.9)^2)) +     EXP(-0.5*((($A130-($AB3+7))/1.1)^2)))    * MAX(EXP(-k_elim*MAX($A130-($AB3+1),0)),0.5),   (XR_factor_fed*($AC3/Poids)) *    (EXP(-0.5*((($A130-($AB3+2))/0.9)^2)) +     EXP(-0.5*((($A130-($AB3+6))/1.1)^2)))    * MAX(EXP(-k_elim*MAX($A130-($AB3+1),0)),0.58) ),0),IF(AND($AD3=TRUE,OR($AA3="Concerta",$AA3="OROS"),$A130&gt;=$AB3), MIN(OROS_factor*($AC3/Poids),22) / (1+EXP(-(($A130-($AB3+4.8))))) *  IF($A130&gt;($AB3+10), EXP(-k_elim*(($A130-($AB3+10)))), 1),0)))</f>
        <v>0</v>
      </c>
      <c r="G130" s="18">
        <f>IF($AA4="IR",IF(AND($AD4=TRUE,$AA4="IR",$A130&gt;=$AB4), (IR_factor*($AC4/Poids)) *  (EXP(-k_elim*($A130-$AB4)) - EXP(-3*($A130-$AB4)))  / (EXP(-k_elim*1.8)-EXP(-3*1.8)),0),IF($AA4="XR",IF(AND($AD4=TRUE,$AA4="XR",$A130&gt;=$AB4), IF($AE4="Jeun",   (XR_factor_fast*($AC4/Poids)) *    (EXP(-0.5*((($A130-($AB4+2))/0.9)^2)) +     EXP(-0.5*((($A130-($AB4+7))/1.1)^2)))    * MAX(EXP(-k_elim*MAX($A130-($AB4+1),0)),0.5),   (XR_factor_fed*($AC4/Poids)) *    (EXP(-0.5*((($A130-($AB4+2))/0.9)^2)) +     EXP(-0.5*((($A130-($AB4+6))/1.1)^2)))    * MAX(EXP(-k_elim*MAX($A130-($AB4+1),0)),0.58) ),0),IF(AND($AD4=TRUE,OR($AA4="Concerta",$AA4="OROS"),$A130&gt;=$AB4), MIN(OROS_factor*($AC4/Poids),22) / (1+EXP(-(($A130-($AB4+4.8))))) *  IF($A130&gt;($AB4+10), EXP(-k_elim*(($A130-($AB4+10)))), 1),0)))</f>
        <v>0</v>
      </c>
      <c r="H130" s="18">
        <f>IF($AA5="IR",IF(AND($AD5=TRUE,$AA5="IR",$A130&gt;=$AB5), (IR_factor*($AC5/Poids)) *  (EXP(-k_elim*($A130-$AB5)) - EXP(-3*($A130-$AB5)))  / (EXP(-k_elim*1.8)-EXP(-3*1.8)),0),IF($AA5="XR",IF(AND($AD5=TRUE,$AA5="XR",$A130&gt;=$AB5), IF($AE5="Jeun",   (XR_factor_fast*($AC5/Poids)) *    (EXP(-0.5*((($A130-($AB5+2))/0.9)^2)) +     EXP(-0.5*((($A130-($AB5+7))/1.1)^2)))    * MAX(EXP(-k_elim*MAX($A130-($AB5+1),0)),0.5),   (XR_factor_fed*($AC5/Poids)) *    (EXP(-0.5*((($A130-($AB5+2))/0.9)^2)) +     EXP(-0.5*((($A130-($AB5+6))/1.1)^2)))    * MAX(EXP(-k_elim*MAX($A130-($AB5+1),0)),0.58) ),0),IF(AND($AD5=TRUE,OR($AA5="Concerta",$AA5="OROS"),$A130&gt;=$AB5), MIN(OROS_factor*($AC5/Poids),22) / (1+EXP(-(($A130-($AB5+4.8))))) *  IF($A130&gt;($AB5+10), EXP(-k_elim*(($A130-($AB5+10)))), 1),0)))</f>
        <v>0</v>
      </c>
      <c r="I130" s="20">
        <f>IF($AA6="IR",IF(AND($AD6=TRUE,$AA6="IR",$A130&gt;=$AB6), (IR_factor*($AC6/Poids)) *  (EXP(-k_elim*($A130-$AB6)) - EXP(-3*($A130-$AB6)))  / (EXP(-k_elim*1.8)-EXP(-3*1.8)),0),IF($AA6="XR",IF(AND($AD6=TRUE,$AA6="XR",$A130&gt;=$AB6), IF($AE6="Jeun",   (XR_factor_fast*($AC6/Poids)) *    (EXP(-0.5*((($A130-($AB6+2))/0.9)^2)) +     EXP(-0.5*((($A130-($AB6+7))/1.1)^2)))    * MAX(EXP(-k_elim*MAX($A130-($AB6+1),0)),0.5),   (XR_factor_fed*($AC6/Poids)) *    (EXP(-0.5*((($A130-($AB6+2))/0.9)^2)) +     EXP(-0.5*((($A130-($AB6+6))/1.1)^2)))    * MAX(EXP(-k_elim*MAX($A130-($AB6+1),0)),0.58) ),0),IF(AND($AD6=TRUE,OR($AA6="Concerta",$AA6="OROS"),$A130&gt;=$AB6), MIN(OROS_factor*($AC6/Poids),22) / (1+EXP(-(($A130-($AB6+4.8))))) *  IF($A130&gt;($AB6+10), EXP(-k_elim*(($A130-($AB6+10)))), 1),0)))</f>
        <v>0</v>
      </c>
      <c r="J130" s="20">
        <f>IF($AA7="IR",IF(AND($AD7=TRUE,$AA7="IR",$A130&gt;=$AB7), (IR_factor*($AC7/Poids)) *  (EXP(-k_elim*($A130-$AB7)) - EXP(-3*($A130-$AB7)))  / (EXP(-k_elim*1.8)-EXP(-3*1.8)),0),IF($AA7="XR",IF(AND($AD7=TRUE,$AA7="XR",$A130&gt;=$AB7), IF($AE7="Jeun",   (XR_factor_fast*($AC7/Poids)) *    (EXP(-0.5*((($A130-($AB7+2))/0.9)^2)) +     EXP(-0.5*((($A130-($AB7+7))/1.1)^2)))    * MAX(EXP(-k_elim*MAX($A130-($AB7+1),0)),0.5),   (XR_factor_fed*($AC7/Poids)) *    (EXP(-0.5*((($A130-($AB7+2))/0.9)^2)) +     EXP(-0.5*((($A130-($AB7+6))/1.1)^2)))    * MAX(EXP(-k_elim*MAX($A130-($AB7+1),0)),0.58) ),0),IF(AND($AD7=TRUE,OR($AA7="Concerta",$AA7="OROS"),$A130&gt;=$AB7), MIN(OROS_factor*($AC7/Poids),22) / (1+EXP(-(($A130-($AB7+4.8))))) *  IF($A130&gt;($AB7+10), EXP(-k_elim*(($A130-($AB7+10)))), 1),0)))</f>
        <v>0</v>
      </c>
      <c r="K130" s="20">
        <f>IF($AA8="IR",IF(AND($AD8=TRUE,$AA8="IR",$A130&gt;=$AB8), (IR_factor*($AC8/Poids)) *  (EXP(-k_elim*($A130-$AB8)) - EXP(-3*($A130-$AB8)))  / (EXP(-k_elim*1.8)-EXP(-3*1.8)),0),IF($AA8="XR",IF(AND($AD8=TRUE,$AA8="XR",$A130&gt;=$AB8), IF($AE8="Jeun",   (XR_factor_fast*($AC8/Poids)) *    (EXP(-0.5*((($A130-($AB8+2))/0.9)^2)) +     EXP(-0.5*((($A130-($AB8+7))/1.1)^2)))    * MAX(EXP(-k_elim*MAX($A130-($AB8+1),0)),0.5),   (XR_factor_fed*($AC8/Poids)) *    (EXP(-0.5*((($A130-($AB8+2))/0.9)^2)) +     EXP(-0.5*((($A130-($AB8+6))/1.1)^2)))    * MAX(EXP(-k_elim*MAX($A130-($AB8+1),0)),0.58) ),0),IF(AND($AD8=TRUE,OR($AA8="Concerta",$AA8="OROS"),$A130&gt;=$AB8), MIN(OROS_factor*($AC8/Poids),22) / (1+EXP(-(($A130-($AB8+4.8))))) *  IF($A130&gt;($AB8+10), EXP(-k_elim*(($A130-($AB8+10)))), 1),0)))</f>
        <v>0</v>
      </c>
      <c r="L130" s="20">
        <f>IF($AA9="IR",IF(AND($AD9=TRUE,$AA9="IR",$A130&gt;=$AB9), (IR_factor*($AC9/Poids)) *  (EXP(-k_elim*($A130-$AB9)) - EXP(-3*($A130-$AB9)))  / (EXP(-k_elim*1.8)-EXP(-3*1.8)),0),IF($AA9="XR",IF(AND($AD9=TRUE,$AA9="XR",$A130&gt;=$AB9), IF($AE9="Jeun",   (XR_factor_fast*($AC9/Poids)) *    (EXP(-0.5*((($A130-($AB9+2))/0.9)^2)) +     EXP(-0.5*((($A130-($AB9+7))/1.1)^2)))    * MAX(EXP(-k_elim*MAX($A130-($AB9+1),0)),0.5),   (XR_factor_fed*($AC9/Poids)) *    (EXP(-0.5*((($A130-($AB9+2))/0.9)^2)) +     EXP(-0.5*((($A130-($AB9+6))/1.1)^2)))    * MAX(EXP(-k_elim*MAX($A130-($AB9+1),0)),0.58) ),0),IF(AND($AD9=TRUE,OR($AA9="Concerta",$AA9="OROS"),$A130&gt;=$AB9), MIN(OROS_factor*($AC9/Poids),22) / (1+EXP(-(($A130-($AB9+4.8))))) *  IF($A130&gt;($AB9+10), EXP(-k_elim*(($A130-($AB9+10)))), 1),0)))</f>
        <v>0</v>
      </c>
      <c r="M130" s="20">
        <f>IF($AA10="IR",IF(AND($AD10=TRUE,$AA10="IR",$A130&gt;=$AB10), (IR_factor*($AC10/Poids)) *  (EXP(-k_elim*($A130-$AB10)) - EXP(-3*($A130-$AB10)))  / (EXP(-k_elim*1.8)-EXP(-3*1.8)),0),IF($AA10="XR",IF(AND($AD10=TRUE,$AA10="XR",$A130&gt;=$AB10), IF($AE10="Jeun",   (XR_factor_fast*($AC10/Poids)) *    (EXP(-0.5*((($A130-($AB10+2))/0.9)^2)) +     EXP(-0.5*((($A130-($AB10+7))/1.1)^2)))    * MAX(EXP(-k_elim*MAX($A130-($AB10+1),0)),0.5),   (XR_factor_fed*($AC10/Poids)) *    (EXP(-0.5*((($A130-($AB10+2))/0.9)^2)) +     EXP(-0.5*((($A130-($AB10+6))/1.1)^2)))    * MAX(EXP(-k_elim*MAX($A130-($AB10+1),0)),0.58) ),0),IF(AND($AD10=TRUE,OR($AA10="Concerta",$AA10="OROS"),$A130&gt;=$AB10), MIN(OROS_factor*($AC10/Poids),22) / (1+EXP(-(($A130-($AB10+4.8))))) *  IF($A130&gt;($AB10+10), EXP(-k_elim*(($A130-($AB10+10)))), 1),0)))</f>
        <v>0</v>
      </c>
      <c r="N130" s="32">
        <f>IF($AA11="IR",IF(AND($AD11=TRUE,$AA11="IR",$A130&gt;=$AB11), (IR_factor*($AC11/Poids)) *  (EXP(-k_elim*($A130-$AB11)) - EXP(-3*($A130-$AB11)))  / (EXP(-k_elim*1.8)-EXP(-3*1.8)),0),IF($AA11="XR",IF(AND($AD11=TRUE,$AA11="XR",$A130&gt;=$AB11), IF($AE11="Jeun",   (XR_factor_fast*($AC11/Poids)) *    (EXP(-0.5*((($A130-($AB11+2))/0.9)^2)) +     EXP(-0.5*((($A130-($AB11+7))/1.1)^2)))    * MAX(EXP(-k_elim*MAX($A130-($AB11+1),0)),0.5),   (XR_factor_fed*($AC11/Poids)) *    (EXP(-0.5*((($A130-($AB11+2))/0.9)^2)) +     EXP(-0.5*((($A130-($AB11+6))/1.1)^2)))    * MAX(EXP(-k_elim*MAX($A130-($AB11+1),0)),0.58) ),0),IF(AND($AD11=TRUE,OR($AA11="Concerta",$AA11="OROS"),$A130&gt;=$AB11), MIN(OROS_factor*($AC11/Poids),22) / (1+EXP(-(($A130-($AB11+4.8))))) *  IF($A130&gt;($AB11+10), EXP(-k_elim*(($A130-($AB11+10)))), 1),0)))</f>
        <v>0</v>
      </c>
      <c r="O130" s="32">
        <f>IF($AA12="IR",IF(AND($AD12=TRUE,$AA12="IR",$A130&gt;=$AB12), (IR_factor*($AC12/Poids)) *  (EXP(-k_elim*($A130-$AB12)) - EXP(-3*($A130-$AB12)))  / (EXP(-k_elim*1.8)-EXP(-3*1.8)),0),IF($AA12="XR",IF(AND($AD12=TRUE,$AA12="XR",$A130&gt;=$AB12), IF($AE12="Jeun",   (XR_factor_fast*($AC12/Poids)) *    (EXP(-0.5*((($A130-($AB12+2))/0.9)^2)) +     EXP(-0.5*((($A130-($AB12+7))/1.1)^2)))    * MAX(EXP(-k_elim*MAX($A130-($AB12+1),0)),0.5),   (XR_factor_fed*($AC12/Poids)) *    (EXP(-0.5*((($A130-($AB12+2))/0.9)^2)) +     EXP(-0.5*((($A130-($AB12+6))/1.1)^2)))    * MAX(EXP(-k_elim*MAX($A130-($AB12+1),0)),0.58) ),0),IF(AND($AD12=TRUE,OR($AA12="Concerta",$AA12="OROS"),$A130&gt;=$AB12), MIN(OROS_factor*($AC12/Poids),22) / (1+EXP(-(($A130-($AB12+4.8))))) *  IF($A130&gt;($AB12+10), EXP(-k_elim*(($A130-($AB12+10)))), 1),0)))</f>
        <v>0</v>
      </c>
      <c r="P130" s="32">
        <f>IF($AA13="IR",IF(AND($AD13=TRUE,$AA13="IR",$A130&gt;=$AB13), (IR_factor*($AC13/Poids)) *  (EXP(-k_elim*($A130-$AB13)) - EXP(-3*($A130-$AB13)))  / (EXP(-k_elim*1.8)-EXP(-3*1.8)),0),IF($AA13="XR",IF(AND($AD13=TRUE,$AA13="XR",$A130&gt;=$AB13), IF($AE13="Jeun",   (XR_factor_fast*($AC13/Poids)) *    (EXP(-0.5*((($A130-($AB13+2))/0.9)^2)) +     EXP(-0.5*((($A130-($AB13+7))/1.1)^2)))    * MAX(EXP(-k_elim*MAX($A130-($AB13+1),0)),0.5),   (XR_factor_fed*($AC13/Poids)) *    (EXP(-0.5*((($A130-($AB13+2))/0.9)^2)) +     EXP(-0.5*((($A130-($AB13+6))/1.1)^2)))    * MAX(EXP(-k_elim*MAX($A130-($AB13+1),0)),0.58) ),0),IF(AND($AD13=TRUE,OR($AA13="Concerta",$AA13="OROS"),$A130&gt;=$AB13), MIN(OROS_factor*($AC13/Poids),22) / (1+EXP(-(($A130-($AB13+4.8))))) *  IF($A130&gt;($AB13+10), EXP(-k_elim*(($A130-($AB13+10)))), 1),0)))</f>
        <v>0</v>
      </c>
      <c r="AO130">
        <v>5</v>
      </c>
    </row>
    <row r="131" spans="1:41">
      <c r="A131" s="17">
        <v>12.44999999999998</v>
      </c>
      <c r="B131" s="18">
        <f t="shared" ref="B131:B194" si="6">SUM(E131:H131)</f>
        <v>3.2639941110830155</v>
      </c>
      <c r="C131" s="20">
        <f t="shared" ref="C131:C194" si="7">SUM(I131:M131)</f>
        <v>0</v>
      </c>
      <c r="D131" s="32">
        <f t="shared" ref="D131:D194" si="8">SUM(N131:P131)</f>
        <v>0</v>
      </c>
      <c r="E131" s="18">
        <f>IF($AA2="IR",IF(AND($AD2=TRUE,$AA2="IR",$A131&gt;=$AB2), (IR_factor*($AC2/Poids)) *  (EXP(-k_elim*($A131-$AB2)) - EXP(-3*($A131-$AB2)))  / (EXP(-k_elim*1.8)-EXP(-3*1.8)),0),IF($AA2="XR",IF(AND($AD2=TRUE,$AA2="XR",$A131&gt;=$AB2), IF($AE2="Jeun",   (XR_factor_fast*($AC2/Poids)) *    (EXP(-0.5*((($A131-($AB2+2))/0.9)^2)) +     EXP(-0.5*((($A131-($AB2+7))/1.1)^2)))    * MAX(EXP(-k_elim*MAX($A131-($AB2+1),0)),0.5),   (XR_factor_fed*($AC2/Poids)) *    (EXP(-0.5*((($A131-($AB2+2))/0.9)^2)) +     EXP(-0.5*((($A131-($AB2+6))/1.1)^2)))    * MAX(EXP(-k_elim*MAX($A131-($AB2+1),0)),0.58) ),0),IF(AND($AD2=TRUE,OR($AA2="Concerta",$AA2="OROS"),$A131&gt;=$AB2), MIN(OROS_factor*($AC2/Poids),22) / (1+EXP(-(($A131-($AB2+4.8))))) *  IF($A131&gt;($AB2+10), EXP(-k_elim*(($A131-($AB2+10)))), 1),0)))</f>
        <v>3.2639941110830155</v>
      </c>
      <c r="F131" s="18">
        <f>IF($AA3="IR",IF(AND($AD3=TRUE,$AA3="IR",$A131&gt;=$AB3), (IR_factor*($AC3/Poids)) *  (EXP(-k_elim*($A131-$AB3)) - EXP(-3*($A131-$AB3)))  / (EXP(-k_elim*1.8)-EXP(-3*1.8)),0),IF($AA3="XR",IF(AND($AD3=TRUE,$AA3="XR",$A131&gt;=$AB3), IF($AE3="Jeun",   (XR_factor_fast*($AC3/Poids)) *    (EXP(-0.5*((($A131-($AB3+2))/0.9)^2)) +     EXP(-0.5*((($A131-($AB3+7))/1.1)^2)))    * MAX(EXP(-k_elim*MAX($A131-($AB3+1),0)),0.5),   (XR_factor_fed*($AC3/Poids)) *    (EXP(-0.5*((($A131-($AB3+2))/0.9)^2)) +     EXP(-0.5*((($A131-($AB3+6))/1.1)^2)))    * MAX(EXP(-k_elim*MAX($A131-($AB3+1),0)),0.58) ),0),IF(AND($AD3=TRUE,OR($AA3="Concerta",$AA3="OROS"),$A131&gt;=$AB3), MIN(OROS_factor*($AC3/Poids),22) / (1+EXP(-(($A131-($AB3+4.8))))) *  IF($A131&gt;($AB3+10), EXP(-k_elim*(($A131-($AB3+10)))), 1),0)))</f>
        <v>0</v>
      </c>
      <c r="G131" s="18">
        <f>IF($AA4="IR",IF(AND($AD4=TRUE,$AA4="IR",$A131&gt;=$AB4), (IR_factor*($AC4/Poids)) *  (EXP(-k_elim*($A131-$AB4)) - EXP(-3*($A131-$AB4)))  / (EXP(-k_elim*1.8)-EXP(-3*1.8)),0),IF($AA4="XR",IF(AND($AD4=TRUE,$AA4="XR",$A131&gt;=$AB4), IF($AE4="Jeun",   (XR_factor_fast*($AC4/Poids)) *    (EXP(-0.5*((($A131-($AB4+2))/0.9)^2)) +     EXP(-0.5*((($A131-($AB4+7))/1.1)^2)))    * MAX(EXP(-k_elim*MAX($A131-($AB4+1),0)),0.5),   (XR_factor_fed*($AC4/Poids)) *    (EXP(-0.5*((($A131-($AB4+2))/0.9)^2)) +     EXP(-0.5*((($A131-($AB4+6))/1.1)^2)))    * MAX(EXP(-k_elim*MAX($A131-($AB4+1),0)),0.58) ),0),IF(AND($AD4=TRUE,OR($AA4="Concerta",$AA4="OROS"),$A131&gt;=$AB4), MIN(OROS_factor*($AC4/Poids),22) / (1+EXP(-(($A131-($AB4+4.8))))) *  IF($A131&gt;($AB4+10), EXP(-k_elim*(($A131-($AB4+10)))), 1),0)))</f>
        <v>0</v>
      </c>
      <c r="H131" s="18">
        <f>IF($AA5="IR",IF(AND($AD5=TRUE,$AA5="IR",$A131&gt;=$AB5), (IR_factor*($AC5/Poids)) *  (EXP(-k_elim*($A131-$AB5)) - EXP(-3*($A131-$AB5)))  / (EXP(-k_elim*1.8)-EXP(-3*1.8)),0),IF($AA5="XR",IF(AND($AD5=TRUE,$AA5="XR",$A131&gt;=$AB5), IF($AE5="Jeun",   (XR_factor_fast*($AC5/Poids)) *    (EXP(-0.5*((($A131-($AB5+2))/0.9)^2)) +     EXP(-0.5*((($A131-($AB5+7))/1.1)^2)))    * MAX(EXP(-k_elim*MAX($A131-($AB5+1),0)),0.5),   (XR_factor_fed*($AC5/Poids)) *    (EXP(-0.5*((($A131-($AB5+2))/0.9)^2)) +     EXP(-0.5*((($A131-($AB5+6))/1.1)^2)))    * MAX(EXP(-k_elim*MAX($A131-($AB5+1),0)),0.58) ),0),IF(AND($AD5=TRUE,OR($AA5="Concerta",$AA5="OROS"),$A131&gt;=$AB5), MIN(OROS_factor*($AC5/Poids),22) / (1+EXP(-(($A131-($AB5+4.8))))) *  IF($A131&gt;($AB5+10), EXP(-k_elim*(($A131-($AB5+10)))), 1),0)))</f>
        <v>0</v>
      </c>
      <c r="I131" s="20">
        <f>IF($AA6="IR",IF(AND($AD6=TRUE,$AA6="IR",$A131&gt;=$AB6), (IR_factor*($AC6/Poids)) *  (EXP(-k_elim*($A131-$AB6)) - EXP(-3*($A131-$AB6)))  / (EXP(-k_elim*1.8)-EXP(-3*1.8)),0),IF($AA6="XR",IF(AND($AD6=TRUE,$AA6="XR",$A131&gt;=$AB6), IF($AE6="Jeun",   (XR_factor_fast*($AC6/Poids)) *    (EXP(-0.5*((($A131-($AB6+2))/0.9)^2)) +     EXP(-0.5*((($A131-($AB6+7))/1.1)^2)))    * MAX(EXP(-k_elim*MAX($A131-($AB6+1),0)),0.5),   (XR_factor_fed*($AC6/Poids)) *    (EXP(-0.5*((($A131-($AB6+2))/0.9)^2)) +     EXP(-0.5*((($A131-($AB6+6))/1.1)^2)))    * MAX(EXP(-k_elim*MAX($A131-($AB6+1),0)),0.58) ),0),IF(AND($AD6=TRUE,OR($AA6="Concerta",$AA6="OROS"),$A131&gt;=$AB6), MIN(OROS_factor*($AC6/Poids),22) / (1+EXP(-(($A131-($AB6+4.8))))) *  IF($A131&gt;($AB6+10), EXP(-k_elim*(($A131-($AB6+10)))), 1),0)))</f>
        <v>0</v>
      </c>
      <c r="J131" s="20">
        <f>IF($AA7="IR",IF(AND($AD7=TRUE,$AA7="IR",$A131&gt;=$AB7), (IR_factor*($AC7/Poids)) *  (EXP(-k_elim*($A131-$AB7)) - EXP(-3*($A131-$AB7)))  / (EXP(-k_elim*1.8)-EXP(-3*1.8)),0),IF($AA7="XR",IF(AND($AD7=TRUE,$AA7="XR",$A131&gt;=$AB7), IF($AE7="Jeun",   (XR_factor_fast*($AC7/Poids)) *    (EXP(-0.5*((($A131-($AB7+2))/0.9)^2)) +     EXP(-0.5*((($A131-($AB7+7))/1.1)^2)))    * MAX(EXP(-k_elim*MAX($A131-($AB7+1),0)),0.5),   (XR_factor_fed*($AC7/Poids)) *    (EXP(-0.5*((($A131-($AB7+2))/0.9)^2)) +     EXP(-0.5*((($A131-($AB7+6))/1.1)^2)))    * MAX(EXP(-k_elim*MAX($A131-($AB7+1),0)),0.58) ),0),IF(AND($AD7=TRUE,OR($AA7="Concerta",$AA7="OROS"),$A131&gt;=$AB7), MIN(OROS_factor*($AC7/Poids),22) / (1+EXP(-(($A131-($AB7+4.8))))) *  IF($A131&gt;($AB7+10), EXP(-k_elim*(($A131-($AB7+10)))), 1),0)))</f>
        <v>0</v>
      </c>
      <c r="K131" s="20">
        <f>IF($AA8="IR",IF(AND($AD8=TRUE,$AA8="IR",$A131&gt;=$AB8), (IR_factor*($AC8/Poids)) *  (EXP(-k_elim*($A131-$AB8)) - EXP(-3*($A131-$AB8)))  / (EXP(-k_elim*1.8)-EXP(-3*1.8)),0),IF($AA8="XR",IF(AND($AD8=TRUE,$AA8="XR",$A131&gt;=$AB8), IF($AE8="Jeun",   (XR_factor_fast*($AC8/Poids)) *    (EXP(-0.5*((($A131-($AB8+2))/0.9)^2)) +     EXP(-0.5*((($A131-($AB8+7))/1.1)^2)))    * MAX(EXP(-k_elim*MAX($A131-($AB8+1),0)),0.5),   (XR_factor_fed*($AC8/Poids)) *    (EXP(-0.5*((($A131-($AB8+2))/0.9)^2)) +     EXP(-0.5*((($A131-($AB8+6))/1.1)^2)))    * MAX(EXP(-k_elim*MAX($A131-($AB8+1),0)),0.58) ),0),IF(AND($AD8=TRUE,OR($AA8="Concerta",$AA8="OROS"),$A131&gt;=$AB8), MIN(OROS_factor*($AC8/Poids),22) / (1+EXP(-(($A131-($AB8+4.8))))) *  IF($A131&gt;($AB8+10), EXP(-k_elim*(($A131-($AB8+10)))), 1),0)))</f>
        <v>0</v>
      </c>
      <c r="L131" s="20">
        <f>IF($AA9="IR",IF(AND($AD9=TRUE,$AA9="IR",$A131&gt;=$AB9), (IR_factor*($AC9/Poids)) *  (EXP(-k_elim*($A131-$AB9)) - EXP(-3*($A131-$AB9)))  / (EXP(-k_elim*1.8)-EXP(-3*1.8)),0),IF($AA9="XR",IF(AND($AD9=TRUE,$AA9="XR",$A131&gt;=$AB9), IF($AE9="Jeun",   (XR_factor_fast*($AC9/Poids)) *    (EXP(-0.5*((($A131-($AB9+2))/0.9)^2)) +     EXP(-0.5*((($A131-($AB9+7))/1.1)^2)))    * MAX(EXP(-k_elim*MAX($A131-($AB9+1),0)),0.5),   (XR_factor_fed*($AC9/Poids)) *    (EXP(-0.5*((($A131-($AB9+2))/0.9)^2)) +     EXP(-0.5*((($A131-($AB9+6))/1.1)^2)))    * MAX(EXP(-k_elim*MAX($A131-($AB9+1),0)),0.58) ),0),IF(AND($AD9=TRUE,OR($AA9="Concerta",$AA9="OROS"),$A131&gt;=$AB9), MIN(OROS_factor*($AC9/Poids),22) / (1+EXP(-(($A131-($AB9+4.8))))) *  IF($A131&gt;($AB9+10), EXP(-k_elim*(($A131-($AB9+10)))), 1),0)))</f>
        <v>0</v>
      </c>
      <c r="M131" s="20">
        <f>IF($AA10="IR",IF(AND($AD10=TRUE,$AA10="IR",$A131&gt;=$AB10), (IR_factor*($AC10/Poids)) *  (EXP(-k_elim*($A131-$AB10)) - EXP(-3*($A131-$AB10)))  / (EXP(-k_elim*1.8)-EXP(-3*1.8)),0),IF($AA10="XR",IF(AND($AD10=TRUE,$AA10="XR",$A131&gt;=$AB10), IF($AE10="Jeun",   (XR_factor_fast*($AC10/Poids)) *    (EXP(-0.5*((($A131-($AB10+2))/0.9)^2)) +     EXP(-0.5*((($A131-($AB10+7))/1.1)^2)))    * MAX(EXP(-k_elim*MAX($A131-($AB10+1),0)),0.5),   (XR_factor_fed*($AC10/Poids)) *    (EXP(-0.5*((($A131-($AB10+2))/0.9)^2)) +     EXP(-0.5*((($A131-($AB10+6))/1.1)^2)))    * MAX(EXP(-k_elim*MAX($A131-($AB10+1),0)),0.58) ),0),IF(AND($AD10=TRUE,OR($AA10="Concerta",$AA10="OROS"),$A131&gt;=$AB10), MIN(OROS_factor*($AC10/Poids),22) / (1+EXP(-(($A131-($AB10+4.8))))) *  IF($A131&gt;($AB10+10), EXP(-k_elim*(($A131-($AB10+10)))), 1),0)))</f>
        <v>0</v>
      </c>
      <c r="N131" s="32">
        <f>IF($AA11="IR",IF(AND($AD11=TRUE,$AA11="IR",$A131&gt;=$AB11), (IR_factor*($AC11/Poids)) *  (EXP(-k_elim*($A131-$AB11)) - EXP(-3*($A131-$AB11)))  / (EXP(-k_elim*1.8)-EXP(-3*1.8)),0),IF($AA11="XR",IF(AND($AD11=TRUE,$AA11="XR",$A131&gt;=$AB11), IF($AE11="Jeun",   (XR_factor_fast*($AC11/Poids)) *    (EXP(-0.5*((($A131-($AB11+2))/0.9)^2)) +     EXP(-0.5*((($A131-($AB11+7))/1.1)^2)))    * MAX(EXP(-k_elim*MAX($A131-($AB11+1),0)),0.5),   (XR_factor_fed*($AC11/Poids)) *    (EXP(-0.5*((($A131-($AB11+2))/0.9)^2)) +     EXP(-0.5*((($A131-($AB11+6))/1.1)^2)))    * MAX(EXP(-k_elim*MAX($A131-($AB11+1),0)),0.58) ),0),IF(AND($AD11=TRUE,OR($AA11="Concerta",$AA11="OROS"),$A131&gt;=$AB11), MIN(OROS_factor*($AC11/Poids),22) / (1+EXP(-(($A131-($AB11+4.8))))) *  IF($A131&gt;($AB11+10), EXP(-k_elim*(($A131-($AB11+10)))), 1),0)))</f>
        <v>0</v>
      </c>
      <c r="O131" s="32">
        <f>IF($AA12="IR",IF(AND($AD12=TRUE,$AA12="IR",$A131&gt;=$AB12), (IR_factor*($AC12/Poids)) *  (EXP(-k_elim*($A131-$AB12)) - EXP(-3*($A131-$AB12)))  / (EXP(-k_elim*1.8)-EXP(-3*1.8)),0),IF($AA12="XR",IF(AND($AD12=TRUE,$AA12="XR",$A131&gt;=$AB12), IF($AE12="Jeun",   (XR_factor_fast*($AC12/Poids)) *    (EXP(-0.5*((($A131-($AB12+2))/0.9)^2)) +     EXP(-0.5*((($A131-($AB12+7))/1.1)^2)))    * MAX(EXP(-k_elim*MAX($A131-($AB12+1),0)),0.5),   (XR_factor_fed*($AC12/Poids)) *    (EXP(-0.5*((($A131-($AB12+2))/0.9)^2)) +     EXP(-0.5*((($A131-($AB12+6))/1.1)^2)))    * MAX(EXP(-k_elim*MAX($A131-($AB12+1),0)),0.58) ),0),IF(AND($AD12=TRUE,OR($AA12="Concerta",$AA12="OROS"),$A131&gt;=$AB12), MIN(OROS_factor*($AC12/Poids),22) / (1+EXP(-(($A131-($AB12+4.8))))) *  IF($A131&gt;($AB12+10), EXP(-k_elim*(($A131-($AB12+10)))), 1),0)))</f>
        <v>0</v>
      </c>
      <c r="P131" s="32">
        <f>IF($AA13="IR",IF(AND($AD13=TRUE,$AA13="IR",$A131&gt;=$AB13), (IR_factor*($AC13/Poids)) *  (EXP(-k_elim*($A131-$AB13)) - EXP(-3*($A131-$AB13)))  / (EXP(-k_elim*1.8)-EXP(-3*1.8)),0),IF($AA13="XR",IF(AND($AD13=TRUE,$AA13="XR",$A131&gt;=$AB13), IF($AE13="Jeun",   (XR_factor_fast*($AC13/Poids)) *    (EXP(-0.5*((($A131-($AB13+2))/0.9)^2)) +     EXP(-0.5*((($A131-($AB13+7))/1.1)^2)))    * MAX(EXP(-k_elim*MAX($A131-($AB13+1),0)),0.5),   (XR_factor_fed*($AC13/Poids)) *    (EXP(-0.5*((($A131-($AB13+2))/0.9)^2)) +     EXP(-0.5*((($A131-($AB13+6))/1.1)^2)))    * MAX(EXP(-k_elim*MAX($A131-($AB13+1),0)),0.58) ),0),IF(AND($AD13=TRUE,OR($AA13="Concerta",$AA13="OROS"),$A131&gt;=$AB13), MIN(OROS_factor*($AC13/Poids),22) / (1+EXP(-(($A131-($AB13+4.8))))) *  IF($A131&gt;($AB13+10), EXP(-k_elim*(($A131-($AB13+10)))), 1),0)))</f>
        <v>0</v>
      </c>
      <c r="AO131">
        <v>5</v>
      </c>
    </row>
    <row r="132" spans="1:41">
      <c r="A132" s="17">
        <v>12.49999999999998</v>
      </c>
      <c r="B132" s="18">
        <f t="shared" si="6"/>
        <v>3.2238427349449554</v>
      </c>
      <c r="C132" s="20">
        <f t="shared" si="7"/>
        <v>0</v>
      </c>
      <c r="D132" s="32">
        <f t="shared" si="8"/>
        <v>0</v>
      </c>
      <c r="E132" s="18">
        <f>IF($AA2="IR",IF(AND($AD2=TRUE,$AA2="IR",$A132&gt;=$AB2), (IR_factor*($AC2/Poids)) *  (EXP(-k_elim*($A132-$AB2)) - EXP(-3*($A132-$AB2)))  / (EXP(-k_elim*1.8)-EXP(-3*1.8)),0),IF($AA2="XR",IF(AND($AD2=TRUE,$AA2="XR",$A132&gt;=$AB2), IF($AE2="Jeun",   (XR_factor_fast*($AC2/Poids)) *    (EXP(-0.5*((($A132-($AB2+2))/0.9)^2)) +     EXP(-0.5*((($A132-($AB2+7))/1.1)^2)))    * MAX(EXP(-k_elim*MAX($A132-($AB2+1),0)),0.5),   (XR_factor_fed*($AC2/Poids)) *    (EXP(-0.5*((($A132-($AB2+2))/0.9)^2)) +     EXP(-0.5*((($A132-($AB2+6))/1.1)^2)))    * MAX(EXP(-k_elim*MAX($A132-($AB2+1),0)),0.58) ),0),IF(AND($AD2=TRUE,OR($AA2="Concerta",$AA2="OROS"),$A132&gt;=$AB2), MIN(OROS_factor*($AC2/Poids),22) / (1+EXP(-(($A132-($AB2+4.8))))) *  IF($A132&gt;($AB2+10), EXP(-k_elim*(($A132-($AB2+10)))), 1),0)))</f>
        <v>3.2238427349449554</v>
      </c>
      <c r="F132" s="18">
        <f>IF($AA3="IR",IF(AND($AD3=TRUE,$AA3="IR",$A132&gt;=$AB3), (IR_factor*($AC3/Poids)) *  (EXP(-k_elim*($A132-$AB3)) - EXP(-3*($A132-$AB3)))  / (EXP(-k_elim*1.8)-EXP(-3*1.8)),0),IF($AA3="XR",IF(AND($AD3=TRUE,$AA3="XR",$A132&gt;=$AB3), IF($AE3="Jeun",   (XR_factor_fast*($AC3/Poids)) *    (EXP(-0.5*((($A132-($AB3+2))/0.9)^2)) +     EXP(-0.5*((($A132-($AB3+7))/1.1)^2)))    * MAX(EXP(-k_elim*MAX($A132-($AB3+1),0)),0.5),   (XR_factor_fed*($AC3/Poids)) *    (EXP(-0.5*((($A132-($AB3+2))/0.9)^2)) +     EXP(-0.5*((($A132-($AB3+6))/1.1)^2)))    * MAX(EXP(-k_elim*MAX($A132-($AB3+1),0)),0.58) ),0),IF(AND($AD3=TRUE,OR($AA3="Concerta",$AA3="OROS"),$A132&gt;=$AB3), MIN(OROS_factor*($AC3/Poids),22) / (1+EXP(-(($A132-($AB3+4.8))))) *  IF($A132&gt;($AB3+10), EXP(-k_elim*(($A132-($AB3+10)))), 1),0)))</f>
        <v>0</v>
      </c>
      <c r="G132" s="18">
        <f>IF($AA4="IR",IF(AND($AD4=TRUE,$AA4="IR",$A132&gt;=$AB4), (IR_factor*($AC4/Poids)) *  (EXP(-k_elim*($A132-$AB4)) - EXP(-3*($A132-$AB4)))  / (EXP(-k_elim*1.8)-EXP(-3*1.8)),0),IF($AA4="XR",IF(AND($AD4=TRUE,$AA4="XR",$A132&gt;=$AB4), IF($AE4="Jeun",   (XR_factor_fast*($AC4/Poids)) *    (EXP(-0.5*((($A132-($AB4+2))/0.9)^2)) +     EXP(-0.5*((($A132-($AB4+7))/1.1)^2)))    * MAX(EXP(-k_elim*MAX($A132-($AB4+1),0)),0.5),   (XR_factor_fed*($AC4/Poids)) *    (EXP(-0.5*((($A132-($AB4+2))/0.9)^2)) +     EXP(-0.5*((($A132-($AB4+6))/1.1)^2)))    * MAX(EXP(-k_elim*MAX($A132-($AB4+1),0)),0.58) ),0),IF(AND($AD4=TRUE,OR($AA4="Concerta",$AA4="OROS"),$A132&gt;=$AB4), MIN(OROS_factor*($AC4/Poids),22) / (1+EXP(-(($A132-($AB4+4.8))))) *  IF($A132&gt;($AB4+10), EXP(-k_elim*(($A132-($AB4+10)))), 1),0)))</f>
        <v>0</v>
      </c>
      <c r="H132" s="18">
        <f>IF($AA5="IR",IF(AND($AD5=TRUE,$AA5="IR",$A132&gt;=$AB5), (IR_factor*($AC5/Poids)) *  (EXP(-k_elim*($A132-$AB5)) - EXP(-3*($A132-$AB5)))  / (EXP(-k_elim*1.8)-EXP(-3*1.8)),0),IF($AA5="XR",IF(AND($AD5=TRUE,$AA5="XR",$A132&gt;=$AB5), IF($AE5="Jeun",   (XR_factor_fast*($AC5/Poids)) *    (EXP(-0.5*((($A132-($AB5+2))/0.9)^2)) +     EXP(-0.5*((($A132-($AB5+7))/1.1)^2)))    * MAX(EXP(-k_elim*MAX($A132-($AB5+1),0)),0.5),   (XR_factor_fed*($AC5/Poids)) *    (EXP(-0.5*((($A132-($AB5+2))/0.9)^2)) +     EXP(-0.5*((($A132-($AB5+6))/1.1)^2)))    * MAX(EXP(-k_elim*MAX($A132-($AB5+1),0)),0.58) ),0),IF(AND($AD5=TRUE,OR($AA5="Concerta",$AA5="OROS"),$A132&gt;=$AB5), MIN(OROS_factor*($AC5/Poids),22) / (1+EXP(-(($A132-($AB5+4.8))))) *  IF($A132&gt;($AB5+10), EXP(-k_elim*(($A132-($AB5+10)))), 1),0)))</f>
        <v>0</v>
      </c>
      <c r="I132" s="20">
        <f>IF($AA6="IR",IF(AND($AD6=TRUE,$AA6="IR",$A132&gt;=$AB6), (IR_factor*($AC6/Poids)) *  (EXP(-k_elim*($A132-$AB6)) - EXP(-3*($A132-$AB6)))  / (EXP(-k_elim*1.8)-EXP(-3*1.8)),0),IF($AA6="XR",IF(AND($AD6=TRUE,$AA6="XR",$A132&gt;=$AB6), IF($AE6="Jeun",   (XR_factor_fast*($AC6/Poids)) *    (EXP(-0.5*((($A132-($AB6+2))/0.9)^2)) +     EXP(-0.5*((($A132-($AB6+7))/1.1)^2)))    * MAX(EXP(-k_elim*MAX($A132-($AB6+1),0)),0.5),   (XR_factor_fed*($AC6/Poids)) *    (EXP(-0.5*((($A132-($AB6+2))/0.9)^2)) +     EXP(-0.5*((($A132-($AB6+6))/1.1)^2)))    * MAX(EXP(-k_elim*MAX($A132-($AB6+1),0)),0.58) ),0),IF(AND($AD6=TRUE,OR($AA6="Concerta",$AA6="OROS"),$A132&gt;=$AB6), MIN(OROS_factor*($AC6/Poids),22) / (1+EXP(-(($A132-($AB6+4.8))))) *  IF($A132&gt;($AB6+10), EXP(-k_elim*(($A132-($AB6+10)))), 1),0)))</f>
        <v>0</v>
      </c>
      <c r="J132" s="20">
        <f>IF($AA7="IR",IF(AND($AD7=TRUE,$AA7="IR",$A132&gt;=$AB7), (IR_factor*($AC7/Poids)) *  (EXP(-k_elim*($A132-$AB7)) - EXP(-3*($A132-$AB7)))  / (EXP(-k_elim*1.8)-EXP(-3*1.8)),0),IF($AA7="XR",IF(AND($AD7=TRUE,$AA7="XR",$A132&gt;=$AB7), IF($AE7="Jeun",   (XR_factor_fast*($AC7/Poids)) *    (EXP(-0.5*((($A132-($AB7+2))/0.9)^2)) +     EXP(-0.5*((($A132-($AB7+7))/1.1)^2)))    * MAX(EXP(-k_elim*MAX($A132-($AB7+1),0)),0.5),   (XR_factor_fed*($AC7/Poids)) *    (EXP(-0.5*((($A132-($AB7+2))/0.9)^2)) +     EXP(-0.5*((($A132-($AB7+6))/1.1)^2)))    * MAX(EXP(-k_elim*MAX($A132-($AB7+1),0)),0.58) ),0),IF(AND($AD7=TRUE,OR($AA7="Concerta",$AA7="OROS"),$A132&gt;=$AB7), MIN(OROS_factor*($AC7/Poids),22) / (1+EXP(-(($A132-($AB7+4.8))))) *  IF($A132&gt;($AB7+10), EXP(-k_elim*(($A132-($AB7+10)))), 1),0)))</f>
        <v>0</v>
      </c>
      <c r="K132" s="20">
        <f>IF($AA8="IR",IF(AND($AD8=TRUE,$AA8="IR",$A132&gt;=$AB8), (IR_factor*($AC8/Poids)) *  (EXP(-k_elim*($A132-$AB8)) - EXP(-3*($A132-$AB8)))  / (EXP(-k_elim*1.8)-EXP(-3*1.8)),0),IF($AA8="XR",IF(AND($AD8=TRUE,$AA8="XR",$A132&gt;=$AB8), IF($AE8="Jeun",   (XR_factor_fast*($AC8/Poids)) *    (EXP(-0.5*((($A132-($AB8+2))/0.9)^2)) +     EXP(-0.5*((($A132-($AB8+7))/1.1)^2)))    * MAX(EXP(-k_elim*MAX($A132-($AB8+1),0)),0.5),   (XR_factor_fed*($AC8/Poids)) *    (EXP(-0.5*((($A132-($AB8+2))/0.9)^2)) +     EXP(-0.5*((($A132-($AB8+6))/1.1)^2)))    * MAX(EXP(-k_elim*MAX($A132-($AB8+1),0)),0.58) ),0),IF(AND($AD8=TRUE,OR($AA8="Concerta",$AA8="OROS"),$A132&gt;=$AB8), MIN(OROS_factor*($AC8/Poids),22) / (1+EXP(-(($A132-($AB8+4.8))))) *  IF($A132&gt;($AB8+10), EXP(-k_elim*(($A132-($AB8+10)))), 1),0)))</f>
        <v>0</v>
      </c>
      <c r="L132" s="20">
        <f>IF($AA9="IR",IF(AND($AD9=TRUE,$AA9="IR",$A132&gt;=$AB9), (IR_factor*($AC9/Poids)) *  (EXP(-k_elim*($A132-$AB9)) - EXP(-3*($A132-$AB9)))  / (EXP(-k_elim*1.8)-EXP(-3*1.8)),0),IF($AA9="XR",IF(AND($AD9=TRUE,$AA9="XR",$A132&gt;=$AB9), IF($AE9="Jeun",   (XR_factor_fast*($AC9/Poids)) *    (EXP(-0.5*((($A132-($AB9+2))/0.9)^2)) +     EXP(-0.5*((($A132-($AB9+7))/1.1)^2)))    * MAX(EXP(-k_elim*MAX($A132-($AB9+1),0)),0.5),   (XR_factor_fed*($AC9/Poids)) *    (EXP(-0.5*((($A132-($AB9+2))/0.9)^2)) +     EXP(-0.5*((($A132-($AB9+6))/1.1)^2)))    * MAX(EXP(-k_elim*MAX($A132-($AB9+1),0)),0.58) ),0),IF(AND($AD9=TRUE,OR($AA9="Concerta",$AA9="OROS"),$A132&gt;=$AB9), MIN(OROS_factor*($AC9/Poids),22) / (1+EXP(-(($A132-($AB9+4.8))))) *  IF($A132&gt;($AB9+10), EXP(-k_elim*(($A132-($AB9+10)))), 1),0)))</f>
        <v>0</v>
      </c>
      <c r="M132" s="20">
        <f>IF($AA10="IR",IF(AND($AD10=TRUE,$AA10="IR",$A132&gt;=$AB10), (IR_factor*($AC10/Poids)) *  (EXP(-k_elim*($A132-$AB10)) - EXP(-3*($A132-$AB10)))  / (EXP(-k_elim*1.8)-EXP(-3*1.8)),0),IF($AA10="XR",IF(AND($AD10=TRUE,$AA10="XR",$A132&gt;=$AB10), IF($AE10="Jeun",   (XR_factor_fast*($AC10/Poids)) *    (EXP(-0.5*((($A132-($AB10+2))/0.9)^2)) +     EXP(-0.5*((($A132-($AB10+7))/1.1)^2)))    * MAX(EXP(-k_elim*MAX($A132-($AB10+1),0)),0.5),   (XR_factor_fed*($AC10/Poids)) *    (EXP(-0.5*((($A132-($AB10+2))/0.9)^2)) +     EXP(-0.5*((($A132-($AB10+6))/1.1)^2)))    * MAX(EXP(-k_elim*MAX($A132-($AB10+1),0)),0.58) ),0),IF(AND($AD10=TRUE,OR($AA10="Concerta",$AA10="OROS"),$A132&gt;=$AB10), MIN(OROS_factor*($AC10/Poids),22) / (1+EXP(-(($A132-($AB10+4.8))))) *  IF($A132&gt;($AB10+10), EXP(-k_elim*(($A132-($AB10+10)))), 1),0)))</f>
        <v>0</v>
      </c>
      <c r="N132" s="32">
        <f>IF($AA11="IR",IF(AND($AD11=TRUE,$AA11="IR",$A132&gt;=$AB11), (IR_factor*($AC11/Poids)) *  (EXP(-k_elim*($A132-$AB11)) - EXP(-3*($A132-$AB11)))  / (EXP(-k_elim*1.8)-EXP(-3*1.8)),0),IF($AA11="XR",IF(AND($AD11=TRUE,$AA11="XR",$A132&gt;=$AB11), IF($AE11="Jeun",   (XR_factor_fast*($AC11/Poids)) *    (EXP(-0.5*((($A132-($AB11+2))/0.9)^2)) +     EXP(-0.5*((($A132-($AB11+7))/1.1)^2)))    * MAX(EXP(-k_elim*MAX($A132-($AB11+1),0)),0.5),   (XR_factor_fed*($AC11/Poids)) *    (EXP(-0.5*((($A132-($AB11+2))/0.9)^2)) +     EXP(-0.5*((($A132-($AB11+6))/1.1)^2)))    * MAX(EXP(-k_elim*MAX($A132-($AB11+1),0)),0.58) ),0),IF(AND($AD11=TRUE,OR($AA11="Concerta",$AA11="OROS"),$A132&gt;=$AB11), MIN(OROS_factor*($AC11/Poids),22) / (1+EXP(-(($A132-($AB11+4.8))))) *  IF($A132&gt;($AB11+10), EXP(-k_elim*(($A132-($AB11+10)))), 1),0)))</f>
        <v>0</v>
      </c>
      <c r="O132" s="32">
        <f>IF($AA12="IR",IF(AND($AD12=TRUE,$AA12="IR",$A132&gt;=$AB12), (IR_factor*($AC12/Poids)) *  (EXP(-k_elim*($A132-$AB12)) - EXP(-3*($A132-$AB12)))  / (EXP(-k_elim*1.8)-EXP(-3*1.8)),0),IF($AA12="XR",IF(AND($AD12=TRUE,$AA12="XR",$A132&gt;=$AB12), IF($AE12="Jeun",   (XR_factor_fast*($AC12/Poids)) *    (EXP(-0.5*((($A132-($AB12+2))/0.9)^2)) +     EXP(-0.5*((($A132-($AB12+7))/1.1)^2)))    * MAX(EXP(-k_elim*MAX($A132-($AB12+1),0)),0.5),   (XR_factor_fed*($AC12/Poids)) *    (EXP(-0.5*((($A132-($AB12+2))/0.9)^2)) +     EXP(-0.5*((($A132-($AB12+6))/1.1)^2)))    * MAX(EXP(-k_elim*MAX($A132-($AB12+1),0)),0.58) ),0),IF(AND($AD12=TRUE,OR($AA12="Concerta",$AA12="OROS"),$A132&gt;=$AB12), MIN(OROS_factor*($AC12/Poids),22) / (1+EXP(-(($A132-($AB12+4.8))))) *  IF($A132&gt;($AB12+10), EXP(-k_elim*(($A132-($AB12+10)))), 1),0)))</f>
        <v>0</v>
      </c>
      <c r="P132" s="32">
        <f>IF($AA13="IR",IF(AND($AD13=TRUE,$AA13="IR",$A132&gt;=$AB13), (IR_factor*($AC13/Poids)) *  (EXP(-k_elim*($A132-$AB13)) - EXP(-3*($A132-$AB13)))  / (EXP(-k_elim*1.8)-EXP(-3*1.8)),0),IF($AA13="XR",IF(AND($AD13=TRUE,$AA13="XR",$A132&gt;=$AB13), IF($AE13="Jeun",   (XR_factor_fast*($AC13/Poids)) *    (EXP(-0.5*((($A132-($AB13+2))/0.9)^2)) +     EXP(-0.5*((($A132-($AB13+7))/1.1)^2)))    * MAX(EXP(-k_elim*MAX($A132-($AB13+1),0)),0.5),   (XR_factor_fed*($AC13/Poids)) *    (EXP(-0.5*((($A132-($AB13+2))/0.9)^2)) +     EXP(-0.5*((($A132-($AB13+6))/1.1)^2)))    * MAX(EXP(-k_elim*MAX($A132-($AB13+1),0)),0.58) ),0),IF(AND($AD13=TRUE,OR($AA13="Concerta",$AA13="OROS"),$A132&gt;=$AB13), MIN(OROS_factor*($AC13/Poids),22) / (1+EXP(-(($A132-($AB13+4.8))))) *  IF($A132&gt;($AB13+10), EXP(-k_elim*(($A132-($AB13+10)))), 1),0)))</f>
        <v>0</v>
      </c>
      <c r="AO132">
        <v>5</v>
      </c>
    </row>
    <row r="133" spans="1:41">
      <c r="A133" s="17">
        <v>12.549999999999979</v>
      </c>
      <c r="B133" s="18">
        <f t="shared" si="6"/>
        <v>3.1841852569079894</v>
      </c>
      <c r="C133" s="20">
        <f t="shared" si="7"/>
        <v>0</v>
      </c>
      <c r="D133" s="32">
        <f t="shared" si="8"/>
        <v>0</v>
      </c>
      <c r="E133" s="18">
        <f>IF($AA2="IR",IF(AND($AD2=TRUE,$AA2="IR",$A133&gt;=$AB2), (IR_factor*($AC2/Poids)) *  (EXP(-k_elim*($A133-$AB2)) - EXP(-3*($A133-$AB2)))  / (EXP(-k_elim*1.8)-EXP(-3*1.8)),0),IF($AA2="XR",IF(AND($AD2=TRUE,$AA2="XR",$A133&gt;=$AB2), IF($AE2="Jeun",   (XR_factor_fast*($AC2/Poids)) *    (EXP(-0.5*((($A133-($AB2+2))/0.9)^2)) +     EXP(-0.5*((($A133-($AB2+7))/1.1)^2)))    * MAX(EXP(-k_elim*MAX($A133-($AB2+1),0)),0.5),   (XR_factor_fed*($AC2/Poids)) *    (EXP(-0.5*((($A133-($AB2+2))/0.9)^2)) +     EXP(-0.5*((($A133-($AB2+6))/1.1)^2)))    * MAX(EXP(-k_elim*MAX($A133-($AB2+1),0)),0.58) ),0),IF(AND($AD2=TRUE,OR($AA2="Concerta",$AA2="OROS"),$A133&gt;=$AB2), MIN(OROS_factor*($AC2/Poids),22) / (1+EXP(-(($A133-($AB2+4.8))))) *  IF($A133&gt;($AB2+10), EXP(-k_elim*(($A133-($AB2+10)))), 1),0)))</f>
        <v>3.1841852569079894</v>
      </c>
      <c r="F133" s="18">
        <f>IF($AA3="IR",IF(AND($AD3=TRUE,$AA3="IR",$A133&gt;=$AB3), (IR_factor*($AC3/Poids)) *  (EXP(-k_elim*($A133-$AB3)) - EXP(-3*($A133-$AB3)))  / (EXP(-k_elim*1.8)-EXP(-3*1.8)),0),IF($AA3="XR",IF(AND($AD3=TRUE,$AA3="XR",$A133&gt;=$AB3), IF($AE3="Jeun",   (XR_factor_fast*($AC3/Poids)) *    (EXP(-0.5*((($A133-($AB3+2))/0.9)^2)) +     EXP(-0.5*((($A133-($AB3+7))/1.1)^2)))    * MAX(EXP(-k_elim*MAX($A133-($AB3+1),0)),0.5),   (XR_factor_fed*($AC3/Poids)) *    (EXP(-0.5*((($A133-($AB3+2))/0.9)^2)) +     EXP(-0.5*((($A133-($AB3+6))/1.1)^2)))    * MAX(EXP(-k_elim*MAX($A133-($AB3+1),0)),0.58) ),0),IF(AND($AD3=TRUE,OR($AA3="Concerta",$AA3="OROS"),$A133&gt;=$AB3), MIN(OROS_factor*($AC3/Poids),22) / (1+EXP(-(($A133-($AB3+4.8))))) *  IF($A133&gt;($AB3+10), EXP(-k_elim*(($A133-($AB3+10)))), 1),0)))</f>
        <v>0</v>
      </c>
      <c r="G133" s="18">
        <f>IF($AA4="IR",IF(AND($AD4=TRUE,$AA4="IR",$A133&gt;=$AB4), (IR_factor*($AC4/Poids)) *  (EXP(-k_elim*($A133-$AB4)) - EXP(-3*($A133-$AB4)))  / (EXP(-k_elim*1.8)-EXP(-3*1.8)),0),IF($AA4="XR",IF(AND($AD4=TRUE,$AA4="XR",$A133&gt;=$AB4), IF($AE4="Jeun",   (XR_factor_fast*($AC4/Poids)) *    (EXP(-0.5*((($A133-($AB4+2))/0.9)^2)) +     EXP(-0.5*((($A133-($AB4+7))/1.1)^2)))    * MAX(EXP(-k_elim*MAX($A133-($AB4+1),0)),0.5),   (XR_factor_fed*($AC4/Poids)) *    (EXP(-0.5*((($A133-($AB4+2))/0.9)^2)) +     EXP(-0.5*((($A133-($AB4+6))/1.1)^2)))    * MAX(EXP(-k_elim*MAX($A133-($AB4+1),0)),0.58) ),0),IF(AND($AD4=TRUE,OR($AA4="Concerta",$AA4="OROS"),$A133&gt;=$AB4), MIN(OROS_factor*($AC4/Poids),22) / (1+EXP(-(($A133-($AB4+4.8))))) *  IF($A133&gt;($AB4+10), EXP(-k_elim*(($A133-($AB4+10)))), 1),0)))</f>
        <v>0</v>
      </c>
      <c r="H133" s="18">
        <f>IF($AA5="IR",IF(AND($AD5=TRUE,$AA5="IR",$A133&gt;=$AB5), (IR_factor*($AC5/Poids)) *  (EXP(-k_elim*($A133-$AB5)) - EXP(-3*($A133-$AB5)))  / (EXP(-k_elim*1.8)-EXP(-3*1.8)),0),IF($AA5="XR",IF(AND($AD5=TRUE,$AA5="XR",$A133&gt;=$AB5), IF($AE5="Jeun",   (XR_factor_fast*($AC5/Poids)) *    (EXP(-0.5*((($A133-($AB5+2))/0.9)^2)) +     EXP(-0.5*((($A133-($AB5+7))/1.1)^2)))    * MAX(EXP(-k_elim*MAX($A133-($AB5+1),0)),0.5),   (XR_factor_fed*($AC5/Poids)) *    (EXP(-0.5*((($A133-($AB5+2))/0.9)^2)) +     EXP(-0.5*((($A133-($AB5+6))/1.1)^2)))    * MAX(EXP(-k_elim*MAX($A133-($AB5+1),0)),0.58) ),0),IF(AND($AD5=TRUE,OR($AA5="Concerta",$AA5="OROS"),$A133&gt;=$AB5), MIN(OROS_factor*($AC5/Poids),22) / (1+EXP(-(($A133-($AB5+4.8))))) *  IF($A133&gt;($AB5+10), EXP(-k_elim*(($A133-($AB5+10)))), 1),0)))</f>
        <v>0</v>
      </c>
      <c r="I133" s="20">
        <f>IF($AA6="IR",IF(AND($AD6=TRUE,$AA6="IR",$A133&gt;=$AB6), (IR_factor*($AC6/Poids)) *  (EXP(-k_elim*($A133-$AB6)) - EXP(-3*($A133-$AB6)))  / (EXP(-k_elim*1.8)-EXP(-3*1.8)),0),IF($AA6="XR",IF(AND($AD6=TRUE,$AA6="XR",$A133&gt;=$AB6), IF($AE6="Jeun",   (XR_factor_fast*($AC6/Poids)) *    (EXP(-0.5*((($A133-($AB6+2))/0.9)^2)) +     EXP(-0.5*((($A133-($AB6+7))/1.1)^2)))    * MAX(EXP(-k_elim*MAX($A133-($AB6+1),0)),0.5),   (XR_factor_fed*($AC6/Poids)) *    (EXP(-0.5*((($A133-($AB6+2))/0.9)^2)) +     EXP(-0.5*((($A133-($AB6+6))/1.1)^2)))    * MAX(EXP(-k_elim*MAX($A133-($AB6+1),0)),0.58) ),0),IF(AND($AD6=TRUE,OR($AA6="Concerta",$AA6="OROS"),$A133&gt;=$AB6), MIN(OROS_factor*($AC6/Poids),22) / (1+EXP(-(($A133-($AB6+4.8))))) *  IF($A133&gt;($AB6+10), EXP(-k_elim*(($A133-($AB6+10)))), 1),0)))</f>
        <v>0</v>
      </c>
      <c r="J133" s="20">
        <f>IF($AA7="IR",IF(AND($AD7=TRUE,$AA7="IR",$A133&gt;=$AB7), (IR_factor*($AC7/Poids)) *  (EXP(-k_elim*($A133-$AB7)) - EXP(-3*($A133-$AB7)))  / (EXP(-k_elim*1.8)-EXP(-3*1.8)),0),IF($AA7="XR",IF(AND($AD7=TRUE,$AA7="XR",$A133&gt;=$AB7), IF($AE7="Jeun",   (XR_factor_fast*($AC7/Poids)) *    (EXP(-0.5*((($A133-($AB7+2))/0.9)^2)) +     EXP(-0.5*((($A133-($AB7+7))/1.1)^2)))    * MAX(EXP(-k_elim*MAX($A133-($AB7+1),0)),0.5),   (XR_factor_fed*($AC7/Poids)) *    (EXP(-0.5*((($A133-($AB7+2))/0.9)^2)) +     EXP(-0.5*((($A133-($AB7+6))/1.1)^2)))    * MAX(EXP(-k_elim*MAX($A133-($AB7+1),0)),0.58) ),0),IF(AND($AD7=TRUE,OR($AA7="Concerta",$AA7="OROS"),$A133&gt;=$AB7), MIN(OROS_factor*($AC7/Poids),22) / (1+EXP(-(($A133-($AB7+4.8))))) *  IF($A133&gt;($AB7+10), EXP(-k_elim*(($A133-($AB7+10)))), 1),0)))</f>
        <v>0</v>
      </c>
      <c r="K133" s="20">
        <f>IF($AA8="IR",IF(AND($AD8=TRUE,$AA8="IR",$A133&gt;=$AB8), (IR_factor*($AC8/Poids)) *  (EXP(-k_elim*($A133-$AB8)) - EXP(-3*($A133-$AB8)))  / (EXP(-k_elim*1.8)-EXP(-3*1.8)),0),IF($AA8="XR",IF(AND($AD8=TRUE,$AA8="XR",$A133&gt;=$AB8), IF($AE8="Jeun",   (XR_factor_fast*($AC8/Poids)) *    (EXP(-0.5*((($A133-($AB8+2))/0.9)^2)) +     EXP(-0.5*((($A133-($AB8+7))/1.1)^2)))    * MAX(EXP(-k_elim*MAX($A133-($AB8+1),0)),0.5),   (XR_factor_fed*($AC8/Poids)) *    (EXP(-0.5*((($A133-($AB8+2))/0.9)^2)) +     EXP(-0.5*((($A133-($AB8+6))/1.1)^2)))    * MAX(EXP(-k_elim*MAX($A133-($AB8+1),0)),0.58) ),0),IF(AND($AD8=TRUE,OR($AA8="Concerta",$AA8="OROS"),$A133&gt;=$AB8), MIN(OROS_factor*($AC8/Poids),22) / (1+EXP(-(($A133-($AB8+4.8))))) *  IF($A133&gt;($AB8+10), EXP(-k_elim*(($A133-($AB8+10)))), 1),0)))</f>
        <v>0</v>
      </c>
      <c r="L133" s="20">
        <f>IF($AA9="IR",IF(AND($AD9=TRUE,$AA9="IR",$A133&gt;=$AB9), (IR_factor*($AC9/Poids)) *  (EXP(-k_elim*($A133-$AB9)) - EXP(-3*($A133-$AB9)))  / (EXP(-k_elim*1.8)-EXP(-3*1.8)),0),IF($AA9="XR",IF(AND($AD9=TRUE,$AA9="XR",$A133&gt;=$AB9), IF($AE9="Jeun",   (XR_factor_fast*($AC9/Poids)) *    (EXP(-0.5*((($A133-($AB9+2))/0.9)^2)) +     EXP(-0.5*((($A133-($AB9+7))/1.1)^2)))    * MAX(EXP(-k_elim*MAX($A133-($AB9+1),0)),0.5),   (XR_factor_fed*($AC9/Poids)) *    (EXP(-0.5*((($A133-($AB9+2))/0.9)^2)) +     EXP(-0.5*((($A133-($AB9+6))/1.1)^2)))    * MAX(EXP(-k_elim*MAX($A133-($AB9+1),0)),0.58) ),0),IF(AND($AD9=TRUE,OR($AA9="Concerta",$AA9="OROS"),$A133&gt;=$AB9), MIN(OROS_factor*($AC9/Poids),22) / (1+EXP(-(($A133-($AB9+4.8))))) *  IF($A133&gt;($AB9+10), EXP(-k_elim*(($A133-($AB9+10)))), 1),0)))</f>
        <v>0</v>
      </c>
      <c r="M133" s="20">
        <f>IF($AA10="IR",IF(AND($AD10=TRUE,$AA10="IR",$A133&gt;=$AB10), (IR_factor*($AC10/Poids)) *  (EXP(-k_elim*($A133-$AB10)) - EXP(-3*($A133-$AB10)))  / (EXP(-k_elim*1.8)-EXP(-3*1.8)),0),IF($AA10="XR",IF(AND($AD10=TRUE,$AA10="XR",$A133&gt;=$AB10), IF($AE10="Jeun",   (XR_factor_fast*($AC10/Poids)) *    (EXP(-0.5*((($A133-($AB10+2))/0.9)^2)) +     EXP(-0.5*((($A133-($AB10+7))/1.1)^2)))    * MAX(EXP(-k_elim*MAX($A133-($AB10+1),0)),0.5),   (XR_factor_fed*($AC10/Poids)) *    (EXP(-0.5*((($A133-($AB10+2))/0.9)^2)) +     EXP(-0.5*((($A133-($AB10+6))/1.1)^2)))    * MAX(EXP(-k_elim*MAX($A133-($AB10+1),0)),0.58) ),0),IF(AND($AD10=TRUE,OR($AA10="Concerta",$AA10="OROS"),$A133&gt;=$AB10), MIN(OROS_factor*($AC10/Poids),22) / (1+EXP(-(($A133-($AB10+4.8))))) *  IF($A133&gt;($AB10+10), EXP(-k_elim*(($A133-($AB10+10)))), 1),0)))</f>
        <v>0</v>
      </c>
      <c r="N133" s="32">
        <f>IF($AA11="IR",IF(AND($AD11=TRUE,$AA11="IR",$A133&gt;=$AB11), (IR_factor*($AC11/Poids)) *  (EXP(-k_elim*($A133-$AB11)) - EXP(-3*($A133-$AB11)))  / (EXP(-k_elim*1.8)-EXP(-3*1.8)),0),IF($AA11="XR",IF(AND($AD11=TRUE,$AA11="XR",$A133&gt;=$AB11), IF($AE11="Jeun",   (XR_factor_fast*($AC11/Poids)) *    (EXP(-0.5*((($A133-($AB11+2))/0.9)^2)) +     EXP(-0.5*((($A133-($AB11+7))/1.1)^2)))    * MAX(EXP(-k_elim*MAX($A133-($AB11+1),0)),0.5),   (XR_factor_fed*($AC11/Poids)) *    (EXP(-0.5*((($A133-($AB11+2))/0.9)^2)) +     EXP(-0.5*((($A133-($AB11+6))/1.1)^2)))    * MAX(EXP(-k_elim*MAX($A133-($AB11+1),0)),0.58) ),0),IF(AND($AD11=TRUE,OR($AA11="Concerta",$AA11="OROS"),$A133&gt;=$AB11), MIN(OROS_factor*($AC11/Poids),22) / (1+EXP(-(($A133-($AB11+4.8))))) *  IF($A133&gt;($AB11+10), EXP(-k_elim*(($A133-($AB11+10)))), 1),0)))</f>
        <v>0</v>
      </c>
      <c r="O133" s="32">
        <f>IF($AA12="IR",IF(AND($AD12=TRUE,$AA12="IR",$A133&gt;=$AB12), (IR_factor*($AC12/Poids)) *  (EXP(-k_elim*($A133-$AB12)) - EXP(-3*($A133-$AB12)))  / (EXP(-k_elim*1.8)-EXP(-3*1.8)),0),IF($AA12="XR",IF(AND($AD12=TRUE,$AA12="XR",$A133&gt;=$AB12), IF($AE12="Jeun",   (XR_factor_fast*($AC12/Poids)) *    (EXP(-0.5*((($A133-($AB12+2))/0.9)^2)) +     EXP(-0.5*((($A133-($AB12+7))/1.1)^2)))    * MAX(EXP(-k_elim*MAX($A133-($AB12+1),0)),0.5),   (XR_factor_fed*($AC12/Poids)) *    (EXP(-0.5*((($A133-($AB12+2))/0.9)^2)) +     EXP(-0.5*((($A133-($AB12+6))/1.1)^2)))    * MAX(EXP(-k_elim*MAX($A133-($AB12+1),0)),0.58) ),0),IF(AND($AD12=TRUE,OR($AA12="Concerta",$AA12="OROS"),$A133&gt;=$AB12), MIN(OROS_factor*($AC12/Poids),22) / (1+EXP(-(($A133-($AB12+4.8))))) *  IF($A133&gt;($AB12+10), EXP(-k_elim*(($A133-($AB12+10)))), 1),0)))</f>
        <v>0</v>
      </c>
      <c r="P133" s="32">
        <f>IF($AA13="IR",IF(AND($AD13=TRUE,$AA13="IR",$A133&gt;=$AB13), (IR_factor*($AC13/Poids)) *  (EXP(-k_elim*($A133-$AB13)) - EXP(-3*($A133-$AB13)))  / (EXP(-k_elim*1.8)-EXP(-3*1.8)),0),IF($AA13="XR",IF(AND($AD13=TRUE,$AA13="XR",$A133&gt;=$AB13), IF($AE13="Jeun",   (XR_factor_fast*($AC13/Poids)) *    (EXP(-0.5*((($A133-($AB13+2))/0.9)^2)) +     EXP(-0.5*((($A133-($AB13+7))/1.1)^2)))    * MAX(EXP(-k_elim*MAX($A133-($AB13+1),0)),0.5),   (XR_factor_fed*($AC13/Poids)) *    (EXP(-0.5*((($A133-($AB13+2))/0.9)^2)) +     EXP(-0.5*((($A133-($AB13+6))/1.1)^2)))    * MAX(EXP(-k_elim*MAX($A133-($AB13+1),0)),0.58) ),0),IF(AND($AD13=TRUE,OR($AA13="Concerta",$AA13="OROS"),$A133&gt;=$AB13), MIN(OROS_factor*($AC13/Poids),22) / (1+EXP(-(($A133-($AB13+4.8))))) *  IF($A133&gt;($AB13+10), EXP(-k_elim*(($A133-($AB13+10)))), 1),0)))</f>
        <v>0</v>
      </c>
      <c r="AO133">
        <v>5</v>
      </c>
    </row>
    <row r="134" spans="1:41">
      <c r="A134" s="17">
        <v>12.59999999999998</v>
      </c>
      <c r="B134" s="18">
        <f t="shared" si="6"/>
        <v>3.1450156038214816</v>
      </c>
      <c r="C134" s="20">
        <f t="shared" si="7"/>
        <v>0</v>
      </c>
      <c r="D134" s="32">
        <f t="shared" si="8"/>
        <v>0</v>
      </c>
      <c r="E134" s="18">
        <f>IF($AA2="IR",IF(AND($AD2=TRUE,$AA2="IR",$A134&gt;=$AB2), (IR_factor*($AC2/Poids)) *  (EXP(-k_elim*($A134-$AB2)) - EXP(-3*($A134-$AB2)))  / (EXP(-k_elim*1.8)-EXP(-3*1.8)),0),IF($AA2="XR",IF(AND($AD2=TRUE,$AA2="XR",$A134&gt;=$AB2), IF($AE2="Jeun",   (XR_factor_fast*($AC2/Poids)) *    (EXP(-0.5*((($A134-($AB2+2))/0.9)^2)) +     EXP(-0.5*((($A134-($AB2+7))/1.1)^2)))    * MAX(EXP(-k_elim*MAX($A134-($AB2+1),0)),0.5),   (XR_factor_fed*($AC2/Poids)) *    (EXP(-0.5*((($A134-($AB2+2))/0.9)^2)) +     EXP(-0.5*((($A134-($AB2+6))/1.1)^2)))    * MAX(EXP(-k_elim*MAX($A134-($AB2+1),0)),0.58) ),0),IF(AND($AD2=TRUE,OR($AA2="Concerta",$AA2="OROS"),$A134&gt;=$AB2), MIN(OROS_factor*($AC2/Poids),22) / (1+EXP(-(($A134-($AB2+4.8))))) *  IF($A134&gt;($AB2+10), EXP(-k_elim*(($A134-($AB2+10)))), 1),0)))</f>
        <v>3.1450156038214816</v>
      </c>
      <c r="F134" s="18">
        <f>IF($AA3="IR",IF(AND($AD3=TRUE,$AA3="IR",$A134&gt;=$AB3), (IR_factor*($AC3/Poids)) *  (EXP(-k_elim*($A134-$AB3)) - EXP(-3*($A134-$AB3)))  / (EXP(-k_elim*1.8)-EXP(-3*1.8)),0),IF($AA3="XR",IF(AND($AD3=TRUE,$AA3="XR",$A134&gt;=$AB3), IF($AE3="Jeun",   (XR_factor_fast*($AC3/Poids)) *    (EXP(-0.5*((($A134-($AB3+2))/0.9)^2)) +     EXP(-0.5*((($A134-($AB3+7))/1.1)^2)))    * MAX(EXP(-k_elim*MAX($A134-($AB3+1),0)),0.5),   (XR_factor_fed*($AC3/Poids)) *    (EXP(-0.5*((($A134-($AB3+2))/0.9)^2)) +     EXP(-0.5*((($A134-($AB3+6))/1.1)^2)))    * MAX(EXP(-k_elim*MAX($A134-($AB3+1),0)),0.58) ),0),IF(AND($AD3=TRUE,OR($AA3="Concerta",$AA3="OROS"),$A134&gt;=$AB3), MIN(OROS_factor*($AC3/Poids),22) / (1+EXP(-(($A134-($AB3+4.8))))) *  IF($A134&gt;($AB3+10), EXP(-k_elim*(($A134-($AB3+10)))), 1),0)))</f>
        <v>0</v>
      </c>
      <c r="G134" s="18">
        <f>IF($AA4="IR",IF(AND($AD4=TRUE,$AA4="IR",$A134&gt;=$AB4), (IR_factor*($AC4/Poids)) *  (EXP(-k_elim*($A134-$AB4)) - EXP(-3*($A134-$AB4)))  / (EXP(-k_elim*1.8)-EXP(-3*1.8)),0),IF($AA4="XR",IF(AND($AD4=TRUE,$AA4="XR",$A134&gt;=$AB4), IF($AE4="Jeun",   (XR_factor_fast*($AC4/Poids)) *    (EXP(-0.5*((($A134-($AB4+2))/0.9)^2)) +     EXP(-0.5*((($A134-($AB4+7))/1.1)^2)))    * MAX(EXP(-k_elim*MAX($A134-($AB4+1),0)),0.5),   (XR_factor_fed*($AC4/Poids)) *    (EXP(-0.5*((($A134-($AB4+2))/0.9)^2)) +     EXP(-0.5*((($A134-($AB4+6))/1.1)^2)))    * MAX(EXP(-k_elim*MAX($A134-($AB4+1),0)),0.58) ),0),IF(AND($AD4=TRUE,OR($AA4="Concerta",$AA4="OROS"),$A134&gt;=$AB4), MIN(OROS_factor*($AC4/Poids),22) / (1+EXP(-(($A134-($AB4+4.8))))) *  IF($A134&gt;($AB4+10), EXP(-k_elim*(($A134-($AB4+10)))), 1),0)))</f>
        <v>0</v>
      </c>
      <c r="H134" s="18">
        <f>IF($AA5="IR",IF(AND($AD5=TRUE,$AA5="IR",$A134&gt;=$AB5), (IR_factor*($AC5/Poids)) *  (EXP(-k_elim*($A134-$AB5)) - EXP(-3*($A134-$AB5)))  / (EXP(-k_elim*1.8)-EXP(-3*1.8)),0),IF($AA5="XR",IF(AND($AD5=TRUE,$AA5="XR",$A134&gt;=$AB5), IF($AE5="Jeun",   (XR_factor_fast*($AC5/Poids)) *    (EXP(-0.5*((($A134-($AB5+2))/0.9)^2)) +     EXP(-0.5*((($A134-($AB5+7))/1.1)^2)))    * MAX(EXP(-k_elim*MAX($A134-($AB5+1),0)),0.5),   (XR_factor_fed*($AC5/Poids)) *    (EXP(-0.5*((($A134-($AB5+2))/0.9)^2)) +     EXP(-0.5*((($A134-($AB5+6))/1.1)^2)))    * MAX(EXP(-k_elim*MAX($A134-($AB5+1),0)),0.58) ),0),IF(AND($AD5=TRUE,OR($AA5="Concerta",$AA5="OROS"),$A134&gt;=$AB5), MIN(OROS_factor*($AC5/Poids),22) / (1+EXP(-(($A134-($AB5+4.8))))) *  IF($A134&gt;($AB5+10), EXP(-k_elim*(($A134-($AB5+10)))), 1),0)))</f>
        <v>0</v>
      </c>
      <c r="I134" s="20">
        <f>IF($AA6="IR",IF(AND($AD6=TRUE,$AA6="IR",$A134&gt;=$AB6), (IR_factor*($AC6/Poids)) *  (EXP(-k_elim*($A134-$AB6)) - EXP(-3*($A134-$AB6)))  / (EXP(-k_elim*1.8)-EXP(-3*1.8)),0),IF($AA6="XR",IF(AND($AD6=TRUE,$AA6="XR",$A134&gt;=$AB6), IF($AE6="Jeun",   (XR_factor_fast*($AC6/Poids)) *    (EXP(-0.5*((($A134-($AB6+2))/0.9)^2)) +     EXP(-0.5*((($A134-($AB6+7))/1.1)^2)))    * MAX(EXP(-k_elim*MAX($A134-($AB6+1),0)),0.5),   (XR_factor_fed*($AC6/Poids)) *    (EXP(-0.5*((($A134-($AB6+2))/0.9)^2)) +     EXP(-0.5*((($A134-($AB6+6))/1.1)^2)))    * MAX(EXP(-k_elim*MAX($A134-($AB6+1),0)),0.58) ),0),IF(AND($AD6=TRUE,OR($AA6="Concerta",$AA6="OROS"),$A134&gt;=$AB6), MIN(OROS_factor*($AC6/Poids),22) / (1+EXP(-(($A134-($AB6+4.8))))) *  IF($A134&gt;($AB6+10), EXP(-k_elim*(($A134-($AB6+10)))), 1),0)))</f>
        <v>0</v>
      </c>
      <c r="J134" s="20">
        <f>IF($AA7="IR",IF(AND($AD7=TRUE,$AA7="IR",$A134&gt;=$AB7), (IR_factor*($AC7/Poids)) *  (EXP(-k_elim*($A134-$AB7)) - EXP(-3*($A134-$AB7)))  / (EXP(-k_elim*1.8)-EXP(-3*1.8)),0),IF($AA7="XR",IF(AND($AD7=TRUE,$AA7="XR",$A134&gt;=$AB7), IF($AE7="Jeun",   (XR_factor_fast*($AC7/Poids)) *    (EXP(-0.5*((($A134-($AB7+2))/0.9)^2)) +     EXP(-0.5*((($A134-($AB7+7))/1.1)^2)))    * MAX(EXP(-k_elim*MAX($A134-($AB7+1),0)),0.5),   (XR_factor_fed*($AC7/Poids)) *    (EXP(-0.5*((($A134-($AB7+2))/0.9)^2)) +     EXP(-0.5*((($A134-($AB7+6))/1.1)^2)))    * MAX(EXP(-k_elim*MAX($A134-($AB7+1),0)),0.58) ),0),IF(AND($AD7=TRUE,OR($AA7="Concerta",$AA7="OROS"),$A134&gt;=$AB7), MIN(OROS_factor*($AC7/Poids),22) / (1+EXP(-(($A134-($AB7+4.8))))) *  IF($A134&gt;($AB7+10), EXP(-k_elim*(($A134-($AB7+10)))), 1),0)))</f>
        <v>0</v>
      </c>
      <c r="K134" s="20">
        <f>IF($AA8="IR",IF(AND($AD8=TRUE,$AA8="IR",$A134&gt;=$AB8), (IR_factor*($AC8/Poids)) *  (EXP(-k_elim*($A134-$AB8)) - EXP(-3*($A134-$AB8)))  / (EXP(-k_elim*1.8)-EXP(-3*1.8)),0),IF($AA8="XR",IF(AND($AD8=TRUE,$AA8="XR",$A134&gt;=$AB8), IF($AE8="Jeun",   (XR_factor_fast*($AC8/Poids)) *    (EXP(-0.5*((($A134-($AB8+2))/0.9)^2)) +     EXP(-0.5*((($A134-($AB8+7))/1.1)^2)))    * MAX(EXP(-k_elim*MAX($A134-($AB8+1),0)),0.5),   (XR_factor_fed*($AC8/Poids)) *    (EXP(-0.5*((($A134-($AB8+2))/0.9)^2)) +     EXP(-0.5*((($A134-($AB8+6))/1.1)^2)))    * MAX(EXP(-k_elim*MAX($A134-($AB8+1),0)),0.58) ),0),IF(AND($AD8=TRUE,OR($AA8="Concerta",$AA8="OROS"),$A134&gt;=$AB8), MIN(OROS_factor*($AC8/Poids),22) / (1+EXP(-(($A134-($AB8+4.8))))) *  IF($A134&gt;($AB8+10), EXP(-k_elim*(($A134-($AB8+10)))), 1),0)))</f>
        <v>0</v>
      </c>
      <c r="L134" s="20">
        <f>IF($AA9="IR",IF(AND($AD9=TRUE,$AA9="IR",$A134&gt;=$AB9), (IR_factor*($AC9/Poids)) *  (EXP(-k_elim*($A134-$AB9)) - EXP(-3*($A134-$AB9)))  / (EXP(-k_elim*1.8)-EXP(-3*1.8)),0),IF($AA9="XR",IF(AND($AD9=TRUE,$AA9="XR",$A134&gt;=$AB9), IF($AE9="Jeun",   (XR_factor_fast*($AC9/Poids)) *    (EXP(-0.5*((($A134-($AB9+2))/0.9)^2)) +     EXP(-0.5*((($A134-($AB9+7))/1.1)^2)))    * MAX(EXP(-k_elim*MAX($A134-($AB9+1),0)),0.5),   (XR_factor_fed*($AC9/Poids)) *    (EXP(-0.5*((($A134-($AB9+2))/0.9)^2)) +     EXP(-0.5*((($A134-($AB9+6))/1.1)^2)))    * MAX(EXP(-k_elim*MAX($A134-($AB9+1),0)),0.58) ),0),IF(AND($AD9=TRUE,OR($AA9="Concerta",$AA9="OROS"),$A134&gt;=$AB9), MIN(OROS_factor*($AC9/Poids),22) / (1+EXP(-(($A134-($AB9+4.8))))) *  IF($A134&gt;($AB9+10), EXP(-k_elim*(($A134-($AB9+10)))), 1),0)))</f>
        <v>0</v>
      </c>
      <c r="M134" s="20">
        <f>IF($AA10="IR",IF(AND($AD10=TRUE,$AA10="IR",$A134&gt;=$AB10), (IR_factor*($AC10/Poids)) *  (EXP(-k_elim*($A134-$AB10)) - EXP(-3*($A134-$AB10)))  / (EXP(-k_elim*1.8)-EXP(-3*1.8)),0),IF($AA10="XR",IF(AND($AD10=TRUE,$AA10="XR",$A134&gt;=$AB10), IF($AE10="Jeun",   (XR_factor_fast*($AC10/Poids)) *    (EXP(-0.5*((($A134-($AB10+2))/0.9)^2)) +     EXP(-0.5*((($A134-($AB10+7))/1.1)^2)))    * MAX(EXP(-k_elim*MAX($A134-($AB10+1),0)),0.5),   (XR_factor_fed*($AC10/Poids)) *    (EXP(-0.5*((($A134-($AB10+2))/0.9)^2)) +     EXP(-0.5*((($A134-($AB10+6))/1.1)^2)))    * MAX(EXP(-k_elim*MAX($A134-($AB10+1),0)),0.58) ),0),IF(AND($AD10=TRUE,OR($AA10="Concerta",$AA10="OROS"),$A134&gt;=$AB10), MIN(OROS_factor*($AC10/Poids),22) / (1+EXP(-(($A134-($AB10+4.8))))) *  IF($A134&gt;($AB10+10), EXP(-k_elim*(($A134-($AB10+10)))), 1),0)))</f>
        <v>0</v>
      </c>
      <c r="N134" s="32">
        <f>IF($AA11="IR",IF(AND($AD11=TRUE,$AA11="IR",$A134&gt;=$AB11), (IR_factor*($AC11/Poids)) *  (EXP(-k_elim*($A134-$AB11)) - EXP(-3*($A134-$AB11)))  / (EXP(-k_elim*1.8)-EXP(-3*1.8)),0),IF($AA11="XR",IF(AND($AD11=TRUE,$AA11="XR",$A134&gt;=$AB11), IF($AE11="Jeun",   (XR_factor_fast*($AC11/Poids)) *    (EXP(-0.5*((($A134-($AB11+2))/0.9)^2)) +     EXP(-0.5*((($A134-($AB11+7))/1.1)^2)))    * MAX(EXP(-k_elim*MAX($A134-($AB11+1),0)),0.5),   (XR_factor_fed*($AC11/Poids)) *    (EXP(-0.5*((($A134-($AB11+2))/0.9)^2)) +     EXP(-0.5*((($A134-($AB11+6))/1.1)^2)))    * MAX(EXP(-k_elim*MAX($A134-($AB11+1),0)),0.58) ),0),IF(AND($AD11=TRUE,OR($AA11="Concerta",$AA11="OROS"),$A134&gt;=$AB11), MIN(OROS_factor*($AC11/Poids),22) / (1+EXP(-(($A134-($AB11+4.8))))) *  IF($A134&gt;($AB11+10), EXP(-k_elim*(($A134-($AB11+10)))), 1),0)))</f>
        <v>0</v>
      </c>
      <c r="O134" s="32">
        <f>IF($AA12="IR",IF(AND($AD12=TRUE,$AA12="IR",$A134&gt;=$AB12), (IR_factor*($AC12/Poids)) *  (EXP(-k_elim*($A134-$AB12)) - EXP(-3*($A134-$AB12)))  / (EXP(-k_elim*1.8)-EXP(-3*1.8)),0),IF($AA12="XR",IF(AND($AD12=TRUE,$AA12="XR",$A134&gt;=$AB12), IF($AE12="Jeun",   (XR_factor_fast*($AC12/Poids)) *    (EXP(-0.5*((($A134-($AB12+2))/0.9)^2)) +     EXP(-0.5*((($A134-($AB12+7))/1.1)^2)))    * MAX(EXP(-k_elim*MAX($A134-($AB12+1),0)),0.5),   (XR_factor_fed*($AC12/Poids)) *    (EXP(-0.5*((($A134-($AB12+2))/0.9)^2)) +     EXP(-0.5*((($A134-($AB12+6))/1.1)^2)))    * MAX(EXP(-k_elim*MAX($A134-($AB12+1),0)),0.58) ),0),IF(AND($AD12=TRUE,OR($AA12="Concerta",$AA12="OROS"),$A134&gt;=$AB12), MIN(OROS_factor*($AC12/Poids),22) / (1+EXP(-(($A134-($AB12+4.8))))) *  IF($A134&gt;($AB12+10), EXP(-k_elim*(($A134-($AB12+10)))), 1),0)))</f>
        <v>0</v>
      </c>
      <c r="P134" s="32">
        <f>IF($AA13="IR",IF(AND($AD13=TRUE,$AA13="IR",$A134&gt;=$AB13), (IR_factor*($AC13/Poids)) *  (EXP(-k_elim*($A134-$AB13)) - EXP(-3*($A134-$AB13)))  / (EXP(-k_elim*1.8)-EXP(-3*1.8)),0),IF($AA13="XR",IF(AND($AD13=TRUE,$AA13="XR",$A134&gt;=$AB13), IF($AE13="Jeun",   (XR_factor_fast*($AC13/Poids)) *    (EXP(-0.5*((($A134-($AB13+2))/0.9)^2)) +     EXP(-0.5*((($A134-($AB13+7))/1.1)^2)))    * MAX(EXP(-k_elim*MAX($A134-($AB13+1),0)),0.5),   (XR_factor_fed*($AC13/Poids)) *    (EXP(-0.5*((($A134-($AB13+2))/0.9)^2)) +     EXP(-0.5*((($A134-($AB13+6))/1.1)^2)))    * MAX(EXP(-k_elim*MAX($A134-($AB13+1),0)),0.58) ),0),IF(AND($AD13=TRUE,OR($AA13="Concerta",$AA13="OROS"),$A134&gt;=$AB13), MIN(OROS_factor*($AC13/Poids),22) / (1+EXP(-(($A134-($AB13+4.8))))) *  IF($A134&gt;($AB13+10), EXP(-k_elim*(($A134-($AB13+10)))), 1),0)))</f>
        <v>0</v>
      </c>
      <c r="AO134">
        <v>5</v>
      </c>
    </row>
    <row r="135" spans="1:41">
      <c r="A135" s="17">
        <v>12.649999999999981</v>
      </c>
      <c r="B135" s="18">
        <f t="shared" si="6"/>
        <v>3.106327776900303</v>
      </c>
      <c r="C135" s="20">
        <f t="shared" si="7"/>
        <v>0</v>
      </c>
      <c r="D135" s="32">
        <f t="shared" si="8"/>
        <v>0</v>
      </c>
      <c r="E135" s="18">
        <f>IF($AA2="IR",IF(AND($AD2=TRUE,$AA2="IR",$A135&gt;=$AB2), (IR_factor*($AC2/Poids)) *  (EXP(-k_elim*($A135-$AB2)) - EXP(-3*($A135-$AB2)))  / (EXP(-k_elim*1.8)-EXP(-3*1.8)),0),IF($AA2="XR",IF(AND($AD2=TRUE,$AA2="XR",$A135&gt;=$AB2), IF($AE2="Jeun",   (XR_factor_fast*($AC2/Poids)) *    (EXP(-0.5*((($A135-($AB2+2))/0.9)^2)) +     EXP(-0.5*((($A135-($AB2+7))/1.1)^2)))    * MAX(EXP(-k_elim*MAX($A135-($AB2+1),0)),0.5),   (XR_factor_fed*($AC2/Poids)) *    (EXP(-0.5*((($A135-($AB2+2))/0.9)^2)) +     EXP(-0.5*((($A135-($AB2+6))/1.1)^2)))    * MAX(EXP(-k_elim*MAX($A135-($AB2+1),0)),0.58) ),0),IF(AND($AD2=TRUE,OR($AA2="Concerta",$AA2="OROS"),$A135&gt;=$AB2), MIN(OROS_factor*($AC2/Poids),22) / (1+EXP(-(($A135-($AB2+4.8))))) *  IF($A135&gt;($AB2+10), EXP(-k_elim*(($A135-($AB2+10)))), 1),0)))</f>
        <v>3.106327776900303</v>
      </c>
      <c r="F135" s="18">
        <f>IF($AA3="IR",IF(AND($AD3=TRUE,$AA3="IR",$A135&gt;=$AB3), (IR_factor*($AC3/Poids)) *  (EXP(-k_elim*($A135-$AB3)) - EXP(-3*($A135-$AB3)))  / (EXP(-k_elim*1.8)-EXP(-3*1.8)),0),IF($AA3="XR",IF(AND($AD3=TRUE,$AA3="XR",$A135&gt;=$AB3), IF($AE3="Jeun",   (XR_factor_fast*($AC3/Poids)) *    (EXP(-0.5*((($A135-($AB3+2))/0.9)^2)) +     EXP(-0.5*((($A135-($AB3+7))/1.1)^2)))    * MAX(EXP(-k_elim*MAX($A135-($AB3+1),0)),0.5),   (XR_factor_fed*($AC3/Poids)) *    (EXP(-0.5*((($A135-($AB3+2))/0.9)^2)) +     EXP(-0.5*((($A135-($AB3+6))/1.1)^2)))    * MAX(EXP(-k_elim*MAX($A135-($AB3+1),0)),0.58) ),0),IF(AND($AD3=TRUE,OR($AA3="Concerta",$AA3="OROS"),$A135&gt;=$AB3), MIN(OROS_factor*($AC3/Poids),22) / (1+EXP(-(($A135-($AB3+4.8))))) *  IF($A135&gt;($AB3+10), EXP(-k_elim*(($A135-($AB3+10)))), 1),0)))</f>
        <v>0</v>
      </c>
      <c r="G135" s="18">
        <f>IF($AA4="IR",IF(AND($AD4=TRUE,$AA4="IR",$A135&gt;=$AB4), (IR_factor*($AC4/Poids)) *  (EXP(-k_elim*($A135-$AB4)) - EXP(-3*($A135-$AB4)))  / (EXP(-k_elim*1.8)-EXP(-3*1.8)),0),IF($AA4="XR",IF(AND($AD4=TRUE,$AA4="XR",$A135&gt;=$AB4), IF($AE4="Jeun",   (XR_factor_fast*($AC4/Poids)) *    (EXP(-0.5*((($A135-($AB4+2))/0.9)^2)) +     EXP(-0.5*((($A135-($AB4+7))/1.1)^2)))    * MAX(EXP(-k_elim*MAX($A135-($AB4+1),0)),0.5),   (XR_factor_fed*($AC4/Poids)) *    (EXP(-0.5*((($A135-($AB4+2))/0.9)^2)) +     EXP(-0.5*((($A135-($AB4+6))/1.1)^2)))    * MAX(EXP(-k_elim*MAX($A135-($AB4+1),0)),0.58) ),0),IF(AND($AD4=TRUE,OR($AA4="Concerta",$AA4="OROS"),$A135&gt;=$AB4), MIN(OROS_factor*($AC4/Poids),22) / (1+EXP(-(($A135-($AB4+4.8))))) *  IF($A135&gt;($AB4+10), EXP(-k_elim*(($A135-($AB4+10)))), 1),0)))</f>
        <v>0</v>
      </c>
      <c r="H135" s="18">
        <f>IF($AA5="IR",IF(AND($AD5=TRUE,$AA5="IR",$A135&gt;=$AB5), (IR_factor*($AC5/Poids)) *  (EXP(-k_elim*($A135-$AB5)) - EXP(-3*($A135-$AB5)))  / (EXP(-k_elim*1.8)-EXP(-3*1.8)),0),IF($AA5="XR",IF(AND($AD5=TRUE,$AA5="XR",$A135&gt;=$AB5), IF($AE5="Jeun",   (XR_factor_fast*($AC5/Poids)) *    (EXP(-0.5*((($A135-($AB5+2))/0.9)^2)) +     EXP(-0.5*((($A135-($AB5+7))/1.1)^2)))    * MAX(EXP(-k_elim*MAX($A135-($AB5+1),0)),0.5),   (XR_factor_fed*($AC5/Poids)) *    (EXP(-0.5*((($A135-($AB5+2))/0.9)^2)) +     EXP(-0.5*((($A135-($AB5+6))/1.1)^2)))    * MAX(EXP(-k_elim*MAX($A135-($AB5+1),0)),0.58) ),0),IF(AND($AD5=TRUE,OR($AA5="Concerta",$AA5="OROS"),$A135&gt;=$AB5), MIN(OROS_factor*($AC5/Poids),22) / (1+EXP(-(($A135-($AB5+4.8))))) *  IF($A135&gt;($AB5+10), EXP(-k_elim*(($A135-($AB5+10)))), 1),0)))</f>
        <v>0</v>
      </c>
      <c r="I135" s="20">
        <f>IF($AA6="IR",IF(AND($AD6=TRUE,$AA6="IR",$A135&gt;=$AB6), (IR_factor*($AC6/Poids)) *  (EXP(-k_elim*($A135-$AB6)) - EXP(-3*($A135-$AB6)))  / (EXP(-k_elim*1.8)-EXP(-3*1.8)),0),IF($AA6="XR",IF(AND($AD6=TRUE,$AA6="XR",$A135&gt;=$AB6), IF($AE6="Jeun",   (XR_factor_fast*($AC6/Poids)) *    (EXP(-0.5*((($A135-($AB6+2))/0.9)^2)) +     EXP(-0.5*((($A135-($AB6+7))/1.1)^2)))    * MAX(EXP(-k_elim*MAX($A135-($AB6+1),0)),0.5),   (XR_factor_fed*($AC6/Poids)) *    (EXP(-0.5*((($A135-($AB6+2))/0.9)^2)) +     EXP(-0.5*((($A135-($AB6+6))/1.1)^2)))    * MAX(EXP(-k_elim*MAX($A135-($AB6+1),0)),0.58) ),0),IF(AND($AD6=TRUE,OR($AA6="Concerta",$AA6="OROS"),$A135&gt;=$AB6), MIN(OROS_factor*($AC6/Poids),22) / (1+EXP(-(($A135-($AB6+4.8))))) *  IF($A135&gt;($AB6+10), EXP(-k_elim*(($A135-($AB6+10)))), 1),0)))</f>
        <v>0</v>
      </c>
      <c r="J135" s="20">
        <f>IF($AA7="IR",IF(AND($AD7=TRUE,$AA7="IR",$A135&gt;=$AB7), (IR_factor*($AC7/Poids)) *  (EXP(-k_elim*($A135-$AB7)) - EXP(-3*($A135-$AB7)))  / (EXP(-k_elim*1.8)-EXP(-3*1.8)),0),IF($AA7="XR",IF(AND($AD7=TRUE,$AA7="XR",$A135&gt;=$AB7), IF($AE7="Jeun",   (XR_factor_fast*($AC7/Poids)) *    (EXP(-0.5*((($A135-($AB7+2))/0.9)^2)) +     EXP(-0.5*((($A135-($AB7+7))/1.1)^2)))    * MAX(EXP(-k_elim*MAX($A135-($AB7+1),0)),0.5),   (XR_factor_fed*($AC7/Poids)) *    (EXP(-0.5*((($A135-($AB7+2))/0.9)^2)) +     EXP(-0.5*((($A135-($AB7+6))/1.1)^2)))    * MAX(EXP(-k_elim*MAX($A135-($AB7+1),0)),0.58) ),0),IF(AND($AD7=TRUE,OR($AA7="Concerta",$AA7="OROS"),$A135&gt;=$AB7), MIN(OROS_factor*($AC7/Poids),22) / (1+EXP(-(($A135-($AB7+4.8))))) *  IF($A135&gt;($AB7+10), EXP(-k_elim*(($A135-($AB7+10)))), 1),0)))</f>
        <v>0</v>
      </c>
      <c r="K135" s="20">
        <f>IF($AA8="IR",IF(AND($AD8=TRUE,$AA8="IR",$A135&gt;=$AB8), (IR_factor*($AC8/Poids)) *  (EXP(-k_elim*($A135-$AB8)) - EXP(-3*($A135-$AB8)))  / (EXP(-k_elim*1.8)-EXP(-3*1.8)),0),IF($AA8="XR",IF(AND($AD8=TRUE,$AA8="XR",$A135&gt;=$AB8), IF($AE8="Jeun",   (XR_factor_fast*($AC8/Poids)) *    (EXP(-0.5*((($A135-($AB8+2))/0.9)^2)) +     EXP(-0.5*((($A135-($AB8+7))/1.1)^2)))    * MAX(EXP(-k_elim*MAX($A135-($AB8+1),0)),0.5),   (XR_factor_fed*($AC8/Poids)) *    (EXP(-0.5*((($A135-($AB8+2))/0.9)^2)) +     EXP(-0.5*((($A135-($AB8+6))/1.1)^2)))    * MAX(EXP(-k_elim*MAX($A135-($AB8+1),0)),0.58) ),0),IF(AND($AD8=TRUE,OR($AA8="Concerta",$AA8="OROS"),$A135&gt;=$AB8), MIN(OROS_factor*($AC8/Poids),22) / (1+EXP(-(($A135-($AB8+4.8))))) *  IF($A135&gt;($AB8+10), EXP(-k_elim*(($A135-($AB8+10)))), 1),0)))</f>
        <v>0</v>
      </c>
      <c r="L135" s="20">
        <f>IF($AA9="IR",IF(AND($AD9=TRUE,$AA9="IR",$A135&gt;=$AB9), (IR_factor*($AC9/Poids)) *  (EXP(-k_elim*($A135-$AB9)) - EXP(-3*($A135-$AB9)))  / (EXP(-k_elim*1.8)-EXP(-3*1.8)),0),IF($AA9="XR",IF(AND($AD9=TRUE,$AA9="XR",$A135&gt;=$AB9), IF($AE9="Jeun",   (XR_factor_fast*($AC9/Poids)) *    (EXP(-0.5*((($A135-($AB9+2))/0.9)^2)) +     EXP(-0.5*((($A135-($AB9+7))/1.1)^2)))    * MAX(EXP(-k_elim*MAX($A135-($AB9+1),0)),0.5),   (XR_factor_fed*($AC9/Poids)) *    (EXP(-0.5*((($A135-($AB9+2))/0.9)^2)) +     EXP(-0.5*((($A135-($AB9+6))/1.1)^2)))    * MAX(EXP(-k_elim*MAX($A135-($AB9+1),0)),0.58) ),0),IF(AND($AD9=TRUE,OR($AA9="Concerta",$AA9="OROS"),$A135&gt;=$AB9), MIN(OROS_factor*($AC9/Poids),22) / (1+EXP(-(($A135-($AB9+4.8))))) *  IF($A135&gt;($AB9+10), EXP(-k_elim*(($A135-($AB9+10)))), 1),0)))</f>
        <v>0</v>
      </c>
      <c r="M135" s="20">
        <f>IF($AA10="IR",IF(AND($AD10=TRUE,$AA10="IR",$A135&gt;=$AB10), (IR_factor*($AC10/Poids)) *  (EXP(-k_elim*($A135-$AB10)) - EXP(-3*($A135-$AB10)))  / (EXP(-k_elim*1.8)-EXP(-3*1.8)),0),IF($AA10="XR",IF(AND($AD10=TRUE,$AA10="XR",$A135&gt;=$AB10), IF($AE10="Jeun",   (XR_factor_fast*($AC10/Poids)) *    (EXP(-0.5*((($A135-($AB10+2))/0.9)^2)) +     EXP(-0.5*((($A135-($AB10+7))/1.1)^2)))    * MAX(EXP(-k_elim*MAX($A135-($AB10+1),0)),0.5),   (XR_factor_fed*($AC10/Poids)) *    (EXP(-0.5*((($A135-($AB10+2))/0.9)^2)) +     EXP(-0.5*((($A135-($AB10+6))/1.1)^2)))    * MAX(EXP(-k_elim*MAX($A135-($AB10+1),0)),0.58) ),0),IF(AND($AD10=TRUE,OR($AA10="Concerta",$AA10="OROS"),$A135&gt;=$AB10), MIN(OROS_factor*($AC10/Poids),22) / (1+EXP(-(($A135-($AB10+4.8))))) *  IF($A135&gt;($AB10+10), EXP(-k_elim*(($A135-($AB10+10)))), 1),0)))</f>
        <v>0</v>
      </c>
      <c r="N135" s="32">
        <f>IF($AA11="IR",IF(AND($AD11=TRUE,$AA11="IR",$A135&gt;=$AB11), (IR_factor*($AC11/Poids)) *  (EXP(-k_elim*($A135-$AB11)) - EXP(-3*($A135-$AB11)))  / (EXP(-k_elim*1.8)-EXP(-3*1.8)),0),IF($AA11="XR",IF(AND($AD11=TRUE,$AA11="XR",$A135&gt;=$AB11), IF($AE11="Jeun",   (XR_factor_fast*($AC11/Poids)) *    (EXP(-0.5*((($A135-($AB11+2))/0.9)^2)) +     EXP(-0.5*((($A135-($AB11+7))/1.1)^2)))    * MAX(EXP(-k_elim*MAX($A135-($AB11+1),0)),0.5),   (XR_factor_fed*($AC11/Poids)) *    (EXP(-0.5*((($A135-($AB11+2))/0.9)^2)) +     EXP(-0.5*((($A135-($AB11+6))/1.1)^2)))    * MAX(EXP(-k_elim*MAX($A135-($AB11+1),0)),0.58) ),0),IF(AND($AD11=TRUE,OR($AA11="Concerta",$AA11="OROS"),$A135&gt;=$AB11), MIN(OROS_factor*($AC11/Poids),22) / (1+EXP(-(($A135-($AB11+4.8))))) *  IF($A135&gt;($AB11+10), EXP(-k_elim*(($A135-($AB11+10)))), 1),0)))</f>
        <v>0</v>
      </c>
      <c r="O135" s="32">
        <f>IF($AA12="IR",IF(AND($AD12=TRUE,$AA12="IR",$A135&gt;=$AB12), (IR_factor*($AC12/Poids)) *  (EXP(-k_elim*($A135-$AB12)) - EXP(-3*($A135-$AB12)))  / (EXP(-k_elim*1.8)-EXP(-3*1.8)),0),IF($AA12="XR",IF(AND($AD12=TRUE,$AA12="XR",$A135&gt;=$AB12), IF($AE12="Jeun",   (XR_factor_fast*($AC12/Poids)) *    (EXP(-0.5*((($A135-($AB12+2))/0.9)^2)) +     EXP(-0.5*((($A135-($AB12+7))/1.1)^2)))    * MAX(EXP(-k_elim*MAX($A135-($AB12+1),0)),0.5),   (XR_factor_fed*($AC12/Poids)) *    (EXP(-0.5*((($A135-($AB12+2))/0.9)^2)) +     EXP(-0.5*((($A135-($AB12+6))/1.1)^2)))    * MAX(EXP(-k_elim*MAX($A135-($AB12+1),0)),0.58) ),0),IF(AND($AD12=TRUE,OR($AA12="Concerta",$AA12="OROS"),$A135&gt;=$AB12), MIN(OROS_factor*($AC12/Poids),22) / (1+EXP(-(($A135-($AB12+4.8))))) *  IF($A135&gt;($AB12+10), EXP(-k_elim*(($A135-($AB12+10)))), 1),0)))</f>
        <v>0</v>
      </c>
      <c r="P135" s="32">
        <f>IF($AA13="IR",IF(AND($AD13=TRUE,$AA13="IR",$A135&gt;=$AB13), (IR_factor*($AC13/Poids)) *  (EXP(-k_elim*($A135-$AB13)) - EXP(-3*($A135-$AB13)))  / (EXP(-k_elim*1.8)-EXP(-3*1.8)),0),IF($AA13="XR",IF(AND($AD13=TRUE,$AA13="XR",$A135&gt;=$AB13), IF($AE13="Jeun",   (XR_factor_fast*($AC13/Poids)) *    (EXP(-0.5*((($A135-($AB13+2))/0.9)^2)) +     EXP(-0.5*((($A135-($AB13+7))/1.1)^2)))    * MAX(EXP(-k_elim*MAX($A135-($AB13+1),0)),0.5),   (XR_factor_fed*($AC13/Poids)) *    (EXP(-0.5*((($A135-($AB13+2))/0.9)^2)) +     EXP(-0.5*((($A135-($AB13+6))/1.1)^2)))    * MAX(EXP(-k_elim*MAX($A135-($AB13+1),0)),0.58) ),0),IF(AND($AD13=TRUE,OR($AA13="Concerta",$AA13="OROS"),$A135&gt;=$AB13), MIN(OROS_factor*($AC13/Poids),22) / (1+EXP(-(($A135-($AB13+4.8))))) *  IF($A135&gt;($AB13+10), EXP(-k_elim*(($A135-($AB13+10)))), 1),0)))</f>
        <v>0</v>
      </c>
      <c r="AO135">
        <v>5</v>
      </c>
    </row>
    <row r="136" spans="1:41">
      <c r="A136" s="17">
        <v>12.69999999999998</v>
      </c>
      <c r="B136" s="18">
        <f t="shared" si="6"/>
        <v>3.0681158508577262</v>
      </c>
      <c r="C136" s="20">
        <f t="shared" si="7"/>
        <v>0</v>
      </c>
      <c r="D136" s="32">
        <f t="shared" si="8"/>
        <v>0</v>
      </c>
      <c r="E136" s="18">
        <f>IF($AA2="IR",IF(AND($AD2=TRUE,$AA2="IR",$A136&gt;=$AB2), (IR_factor*($AC2/Poids)) *  (EXP(-k_elim*($A136-$AB2)) - EXP(-3*($A136-$AB2)))  / (EXP(-k_elim*1.8)-EXP(-3*1.8)),0),IF($AA2="XR",IF(AND($AD2=TRUE,$AA2="XR",$A136&gt;=$AB2), IF($AE2="Jeun",   (XR_factor_fast*($AC2/Poids)) *    (EXP(-0.5*((($A136-($AB2+2))/0.9)^2)) +     EXP(-0.5*((($A136-($AB2+7))/1.1)^2)))    * MAX(EXP(-k_elim*MAX($A136-($AB2+1),0)),0.5),   (XR_factor_fed*($AC2/Poids)) *    (EXP(-0.5*((($A136-($AB2+2))/0.9)^2)) +     EXP(-0.5*((($A136-($AB2+6))/1.1)^2)))    * MAX(EXP(-k_elim*MAX($A136-($AB2+1),0)),0.58) ),0),IF(AND($AD2=TRUE,OR($AA2="Concerta",$AA2="OROS"),$A136&gt;=$AB2), MIN(OROS_factor*($AC2/Poids),22) / (1+EXP(-(($A136-($AB2+4.8))))) *  IF($A136&gt;($AB2+10), EXP(-k_elim*(($A136-($AB2+10)))), 1),0)))</f>
        <v>3.0681158508577262</v>
      </c>
      <c r="F136" s="18">
        <f>IF($AA3="IR",IF(AND($AD3=TRUE,$AA3="IR",$A136&gt;=$AB3), (IR_factor*($AC3/Poids)) *  (EXP(-k_elim*($A136-$AB3)) - EXP(-3*($A136-$AB3)))  / (EXP(-k_elim*1.8)-EXP(-3*1.8)),0),IF($AA3="XR",IF(AND($AD3=TRUE,$AA3="XR",$A136&gt;=$AB3), IF($AE3="Jeun",   (XR_factor_fast*($AC3/Poids)) *    (EXP(-0.5*((($A136-($AB3+2))/0.9)^2)) +     EXP(-0.5*((($A136-($AB3+7))/1.1)^2)))    * MAX(EXP(-k_elim*MAX($A136-($AB3+1),0)),0.5),   (XR_factor_fed*($AC3/Poids)) *    (EXP(-0.5*((($A136-($AB3+2))/0.9)^2)) +     EXP(-0.5*((($A136-($AB3+6))/1.1)^2)))    * MAX(EXP(-k_elim*MAX($A136-($AB3+1),0)),0.58) ),0),IF(AND($AD3=TRUE,OR($AA3="Concerta",$AA3="OROS"),$A136&gt;=$AB3), MIN(OROS_factor*($AC3/Poids),22) / (1+EXP(-(($A136-($AB3+4.8))))) *  IF($A136&gt;($AB3+10), EXP(-k_elim*(($A136-($AB3+10)))), 1),0)))</f>
        <v>0</v>
      </c>
      <c r="G136" s="18">
        <f>IF($AA4="IR",IF(AND($AD4=TRUE,$AA4="IR",$A136&gt;=$AB4), (IR_factor*($AC4/Poids)) *  (EXP(-k_elim*($A136-$AB4)) - EXP(-3*($A136-$AB4)))  / (EXP(-k_elim*1.8)-EXP(-3*1.8)),0),IF($AA4="XR",IF(AND($AD4=TRUE,$AA4="XR",$A136&gt;=$AB4), IF($AE4="Jeun",   (XR_factor_fast*($AC4/Poids)) *    (EXP(-0.5*((($A136-($AB4+2))/0.9)^2)) +     EXP(-0.5*((($A136-($AB4+7))/1.1)^2)))    * MAX(EXP(-k_elim*MAX($A136-($AB4+1),0)),0.5),   (XR_factor_fed*($AC4/Poids)) *    (EXP(-0.5*((($A136-($AB4+2))/0.9)^2)) +     EXP(-0.5*((($A136-($AB4+6))/1.1)^2)))    * MAX(EXP(-k_elim*MAX($A136-($AB4+1),0)),0.58) ),0),IF(AND($AD4=TRUE,OR($AA4="Concerta",$AA4="OROS"),$A136&gt;=$AB4), MIN(OROS_factor*($AC4/Poids),22) / (1+EXP(-(($A136-($AB4+4.8))))) *  IF($A136&gt;($AB4+10), EXP(-k_elim*(($A136-($AB4+10)))), 1),0)))</f>
        <v>0</v>
      </c>
      <c r="H136" s="18">
        <f>IF($AA5="IR",IF(AND($AD5=TRUE,$AA5="IR",$A136&gt;=$AB5), (IR_factor*($AC5/Poids)) *  (EXP(-k_elim*($A136-$AB5)) - EXP(-3*($A136-$AB5)))  / (EXP(-k_elim*1.8)-EXP(-3*1.8)),0),IF($AA5="XR",IF(AND($AD5=TRUE,$AA5="XR",$A136&gt;=$AB5), IF($AE5="Jeun",   (XR_factor_fast*($AC5/Poids)) *    (EXP(-0.5*((($A136-($AB5+2))/0.9)^2)) +     EXP(-0.5*((($A136-($AB5+7))/1.1)^2)))    * MAX(EXP(-k_elim*MAX($A136-($AB5+1),0)),0.5),   (XR_factor_fed*($AC5/Poids)) *    (EXP(-0.5*((($A136-($AB5+2))/0.9)^2)) +     EXP(-0.5*((($A136-($AB5+6))/1.1)^2)))    * MAX(EXP(-k_elim*MAX($A136-($AB5+1),0)),0.58) ),0),IF(AND($AD5=TRUE,OR($AA5="Concerta",$AA5="OROS"),$A136&gt;=$AB5), MIN(OROS_factor*($AC5/Poids),22) / (1+EXP(-(($A136-($AB5+4.8))))) *  IF($A136&gt;($AB5+10), EXP(-k_elim*(($A136-($AB5+10)))), 1),0)))</f>
        <v>0</v>
      </c>
      <c r="I136" s="20">
        <f>IF($AA6="IR",IF(AND($AD6=TRUE,$AA6="IR",$A136&gt;=$AB6), (IR_factor*($AC6/Poids)) *  (EXP(-k_elim*($A136-$AB6)) - EXP(-3*($A136-$AB6)))  / (EXP(-k_elim*1.8)-EXP(-3*1.8)),0),IF($AA6="XR",IF(AND($AD6=TRUE,$AA6="XR",$A136&gt;=$AB6), IF($AE6="Jeun",   (XR_factor_fast*($AC6/Poids)) *    (EXP(-0.5*((($A136-($AB6+2))/0.9)^2)) +     EXP(-0.5*((($A136-($AB6+7))/1.1)^2)))    * MAX(EXP(-k_elim*MAX($A136-($AB6+1),0)),0.5),   (XR_factor_fed*($AC6/Poids)) *    (EXP(-0.5*((($A136-($AB6+2))/0.9)^2)) +     EXP(-0.5*((($A136-($AB6+6))/1.1)^2)))    * MAX(EXP(-k_elim*MAX($A136-($AB6+1),0)),0.58) ),0),IF(AND($AD6=TRUE,OR($AA6="Concerta",$AA6="OROS"),$A136&gt;=$AB6), MIN(OROS_factor*($AC6/Poids),22) / (1+EXP(-(($A136-($AB6+4.8))))) *  IF($A136&gt;($AB6+10), EXP(-k_elim*(($A136-($AB6+10)))), 1),0)))</f>
        <v>0</v>
      </c>
      <c r="J136" s="20">
        <f>IF($AA7="IR",IF(AND($AD7=TRUE,$AA7="IR",$A136&gt;=$AB7), (IR_factor*($AC7/Poids)) *  (EXP(-k_elim*($A136-$AB7)) - EXP(-3*($A136-$AB7)))  / (EXP(-k_elim*1.8)-EXP(-3*1.8)),0),IF($AA7="XR",IF(AND($AD7=TRUE,$AA7="XR",$A136&gt;=$AB7), IF($AE7="Jeun",   (XR_factor_fast*($AC7/Poids)) *    (EXP(-0.5*((($A136-($AB7+2))/0.9)^2)) +     EXP(-0.5*((($A136-($AB7+7))/1.1)^2)))    * MAX(EXP(-k_elim*MAX($A136-($AB7+1),0)),0.5),   (XR_factor_fed*($AC7/Poids)) *    (EXP(-0.5*((($A136-($AB7+2))/0.9)^2)) +     EXP(-0.5*((($A136-($AB7+6))/1.1)^2)))    * MAX(EXP(-k_elim*MAX($A136-($AB7+1),0)),0.58) ),0),IF(AND($AD7=TRUE,OR($AA7="Concerta",$AA7="OROS"),$A136&gt;=$AB7), MIN(OROS_factor*($AC7/Poids),22) / (1+EXP(-(($A136-($AB7+4.8))))) *  IF($A136&gt;($AB7+10), EXP(-k_elim*(($A136-($AB7+10)))), 1),0)))</f>
        <v>0</v>
      </c>
      <c r="K136" s="20">
        <f>IF($AA8="IR",IF(AND($AD8=TRUE,$AA8="IR",$A136&gt;=$AB8), (IR_factor*($AC8/Poids)) *  (EXP(-k_elim*($A136-$AB8)) - EXP(-3*($A136-$AB8)))  / (EXP(-k_elim*1.8)-EXP(-3*1.8)),0),IF($AA8="XR",IF(AND($AD8=TRUE,$AA8="XR",$A136&gt;=$AB8), IF($AE8="Jeun",   (XR_factor_fast*($AC8/Poids)) *    (EXP(-0.5*((($A136-($AB8+2))/0.9)^2)) +     EXP(-0.5*((($A136-($AB8+7))/1.1)^2)))    * MAX(EXP(-k_elim*MAX($A136-($AB8+1),0)),0.5),   (XR_factor_fed*($AC8/Poids)) *    (EXP(-0.5*((($A136-($AB8+2))/0.9)^2)) +     EXP(-0.5*((($A136-($AB8+6))/1.1)^2)))    * MAX(EXP(-k_elim*MAX($A136-($AB8+1),0)),0.58) ),0),IF(AND($AD8=TRUE,OR($AA8="Concerta",$AA8="OROS"),$A136&gt;=$AB8), MIN(OROS_factor*($AC8/Poids),22) / (1+EXP(-(($A136-($AB8+4.8))))) *  IF($A136&gt;($AB8+10), EXP(-k_elim*(($A136-($AB8+10)))), 1),0)))</f>
        <v>0</v>
      </c>
      <c r="L136" s="20">
        <f>IF($AA9="IR",IF(AND($AD9=TRUE,$AA9="IR",$A136&gt;=$AB9), (IR_factor*($AC9/Poids)) *  (EXP(-k_elim*($A136-$AB9)) - EXP(-3*($A136-$AB9)))  / (EXP(-k_elim*1.8)-EXP(-3*1.8)),0),IF($AA9="XR",IF(AND($AD9=TRUE,$AA9="XR",$A136&gt;=$AB9), IF($AE9="Jeun",   (XR_factor_fast*($AC9/Poids)) *    (EXP(-0.5*((($A136-($AB9+2))/0.9)^2)) +     EXP(-0.5*((($A136-($AB9+7))/1.1)^2)))    * MAX(EXP(-k_elim*MAX($A136-($AB9+1),0)),0.5),   (XR_factor_fed*($AC9/Poids)) *    (EXP(-0.5*((($A136-($AB9+2))/0.9)^2)) +     EXP(-0.5*((($A136-($AB9+6))/1.1)^2)))    * MAX(EXP(-k_elim*MAX($A136-($AB9+1),0)),0.58) ),0),IF(AND($AD9=TRUE,OR($AA9="Concerta",$AA9="OROS"),$A136&gt;=$AB9), MIN(OROS_factor*($AC9/Poids),22) / (1+EXP(-(($A136-($AB9+4.8))))) *  IF($A136&gt;($AB9+10), EXP(-k_elim*(($A136-($AB9+10)))), 1),0)))</f>
        <v>0</v>
      </c>
      <c r="M136" s="20">
        <f>IF($AA10="IR",IF(AND($AD10=TRUE,$AA10="IR",$A136&gt;=$AB10), (IR_factor*($AC10/Poids)) *  (EXP(-k_elim*($A136-$AB10)) - EXP(-3*($A136-$AB10)))  / (EXP(-k_elim*1.8)-EXP(-3*1.8)),0),IF($AA10="XR",IF(AND($AD10=TRUE,$AA10="XR",$A136&gt;=$AB10), IF($AE10="Jeun",   (XR_factor_fast*($AC10/Poids)) *    (EXP(-0.5*((($A136-($AB10+2))/0.9)^2)) +     EXP(-0.5*((($A136-($AB10+7))/1.1)^2)))    * MAX(EXP(-k_elim*MAX($A136-($AB10+1),0)),0.5),   (XR_factor_fed*($AC10/Poids)) *    (EXP(-0.5*((($A136-($AB10+2))/0.9)^2)) +     EXP(-0.5*((($A136-($AB10+6))/1.1)^2)))    * MAX(EXP(-k_elim*MAX($A136-($AB10+1),0)),0.58) ),0),IF(AND($AD10=TRUE,OR($AA10="Concerta",$AA10="OROS"),$A136&gt;=$AB10), MIN(OROS_factor*($AC10/Poids),22) / (1+EXP(-(($A136-($AB10+4.8))))) *  IF($A136&gt;($AB10+10), EXP(-k_elim*(($A136-($AB10+10)))), 1),0)))</f>
        <v>0</v>
      </c>
      <c r="N136" s="32">
        <f>IF($AA11="IR",IF(AND($AD11=TRUE,$AA11="IR",$A136&gt;=$AB11), (IR_factor*($AC11/Poids)) *  (EXP(-k_elim*($A136-$AB11)) - EXP(-3*($A136-$AB11)))  / (EXP(-k_elim*1.8)-EXP(-3*1.8)),0),IF($AA11="XR",IF(AND($AD11=TRUE,$AA11="XR",$A136&gt;=$AB11), IF($AE11="Jeun",   (XR_factor_fast*($AC11/Poids)) *    (EXP(-0.5*((($A136-($AB11+2))/0.9)^2)) +     EXP(-0.5*((($A136-($AB11+7))/1.1)^2)))    * MAX(EXP(-k_elim*MAX($A136-($AB11+1),0)),0.5),   (XR_factor_fed*($AC11/Poids)) *    (EXP(-0.5*((($A136-($AB11+2))/0.9)^2)) +     EXP(-0.5*((($A136-($AB11+6))/1.1)^2)))    * MAX(EXP(-k_elim*MAX($A136-($AB11+1),0)),0.58) ),0),IF(AND($AD11=TRUE,OR($AA11="Concerta",$AA11="OROS"),$A136&gt;=$AB11), MIN(OROS_factor*($AC11/Poids),22) / (1+EXP(-(($A136-($AB11+4.8))))) *  IF($A136&gt;($AB11+10), EXP(-k_elim*(($A136-($AB11+10)))), 1),0)))</f>
        <v>0</v>
      </c>
      <c r="O136" s="32">
        <f>IF($AA12="IR",IF(AND($AD12=TRUE,$AA12="IR",$A136&gt;=$AB12), (IR_factor*($AC12/Poids)) *  (EXP(-k_elim*($A136-$AB12)) - EXP(-3*($A136-$AB12)))  / (EXP(-k_elim*1.8)-EXP(-3*1.8)),0),IF($AA12="XR",IF(AND($AD12=TRUE,$AA12="XR",$A136&gt;=$AB12), IF($AE12="Jeun",   (XR_factor_fast*($AC12/Poids)) *    (EXP(-0.5*((($A136-($AB12+2))/0.9)^2)) +     EXP(-0.5*((($A136-($AB12+7))/1.1)^2)))    * MAX(EXP(-k_elim*MAX($A136-($AB12+1),0)),0.5),   (XR_factor_fed*($AC12/Poids)) *    (EXP(-0.5*((($A136-($AB12+2))/0.9)^2)) +     EXP(-0.5*((($A136-($AB12+6))/1.1)^2)))    * MAX(EXP(-k_elim*MAX($A136-($AB12+1),0)),0.58) ),0),IF(AND($AD12=TRUE,OR($AA12="Concerta",$AA12="OROS"),$A136&gt;=$AB12), MIN(OROS_factor*($AC12/Poids),22) / (1+EXP(-(($A136-($AB12+4.8))))) *  IF($A136&gt;($AB12+10), EXP(-k_elim*(($A136-($AB12+10)))), 1),0)))</f>
        <v>0</v>
      </c>
      <c r="P136" s="32">
        <f>IF($AA13="IR",IF(AND($AD13=TRUE,$AA13="IR",$A136&gt;=$AB13), (IR_factor*($AC13/Poids)) *  (EXP(-k_elim*($A136-$AB13)) - EXP(-3*($A136-$AB13)))  / (EXP(-k_elim*1.8)-EXP(-3*1.8)),0),IF($AA13="XR",IF(AND($AD13=TRUE,$AA13="XR",$A136&gt;=$AB13), IF($AE13="Jeun",   (XR_factor_fast*($AC13/Poids)) *    (EXP(-0.5*((($A136-($AB13+2))/0.9)^2)) +     EXP(-0.5*((($A136-($AB13+7))/1.1)^2)))    * MAX(EXP(-k_elim*MAX($A136-($AB13+1),0)),0.5),   (XR_factor_fed*($AC13/Poids)) *    (EXP(-0.5*((($A136-($AB13+2))/0.9)^2)) +     EXP(-0.5*((($A136-($AB13+6))/1.1)^2)))    * MAX(EXP(-k_elim*MAX($A136-($AB13+1),0)),0.58) ),0),IF(AND($AD13=TRUE,OR($AA13="Concerta",$AA13="OROS"),$A136&gt;=$AB13), MIN(OROS_factor*($AC13/Poids),22) / (1+EXP(-(($A136-($AB13+4.8))))) *  IF($A136&gt;($AB13+10), EXP(-k_elim*(($A136-($AB13+10)))), 1),0)))</f>
        <v>0</v>
      </c>
      <c r="AO136">
        <v>5</v>
      </c>
    </row>
    <row r="137" spans="1:41">
      <c r="A137" s="17">
        <v>12.74999999999998</v>
      </c>
      <c r="B137" s="18">
        <f t="shared" si="6"/>
        <v>3.0303739730423422</v>
      </c>
      <c r="C137" s="20">
        <f t="shared" si="7"/>
        <v>0</v>
      </c>
      <c r="D137" s="32">
        <f t="shared" si="8"/>
        <v>0</v>
      </c>
      <c r="E137" s="18">
        <f>IF($AA2="IR",IF(AND($AD2=TRUE,$AA2="IR",$A137&gt;=$AB2), (IR_factor*($AC2/Poids)) *  (EXP(-k_elim*($A137-$AB2)) - EXP(-3*($A137-$AB2)))  / (EXP(-k_elim*1.8)-EXP(-3*1.8)),0),IF($AA2="XR",IF(AND($AD2=TRUE,$AA2="XR",$A137&gt;=$AB2), IF($AE2="Jeun",   (XR_factor_fast*($AC2/Poids)) *    (EXP(-0.5*((($A137-($AB2+2))/0.9)^2)) +     EXP(-0.5*((($A137-($AB2+7))/1.1)^2)))    * MAX(EXP(-k_elim*MAX($A137-($AB2+1),0)),0.5),   (XR_factor_fed*($AC2/Poids)) *    (EXP(-0.5*((($A137-($AB2+2))/0.9)^2)) +     EXP(-0.5*((($A137-($AB2+6))/1.1)^2)))    * MAX(EXP(-k_elim*MAX($A137-($AB2+1),0)),0.58) ),0),IF(AND($AD2=TRUE,OR($AA2="Concerta",$AA2="OROS"),$A137&gt;=$AB2), MIN(OROS_factor*($AC2/Poids),22) / (1+EXP(-(($A137-($AB2+4.8))))) *  IF($A137&gt;($AB2+10), EXP(-k_elim*(($A137-($AB2+10)))), 1),0)))</f>
        <v>3.0303739730423422</v>
      </c>
      <c r="F137" s="18">
        <f>IF($AA3="IR",IF(AND($AD3=TRUE,$AA3="IR",$A137&gt;=$AB3), (IR_factor*($AC3/Poids)) *  (EXP(-k_elim*($A137-$AB3)) - EXP(-3*($A137-$AB3)))  / (EXP(-k_elim*1.8)-EXP(-3*1.8)),0),IF($AA3="XR",IF(AND($AD3=TRUE,$AA3="XR",$A137&gt;=$AB3), IF($AE3="Jeun",   (XR_factor_fast*($AC3/Poids)) *    (EXP(-0.5*((($A137-($AB3+2))/0.9)^2)) +     EXP(-0.5*((($A137-($AB3+7))/1.1)^2)))    * MAX(EXP(-k_elim*MAX($A137-($AB3+1),0)),0.5),   (XR_factor_fed*($AC3/Poids)) *    (EXP(-0.5*((($A137-($AB3+2))/0.9)^2)) +     EXP(-0.5*((($A137-($AB3+6))/1.1)^2)))    * MAX(EXP(-k_elim*MAX($A137-($AB3+1),0)),0.58) ),0),IF(AND($AD3=TRUE,OR($AA3="Concerta",$AA3="OROS"),$A137&gt;=$AB3), MIN(OROS_factor*($AC3/Poids),22) / (1+EXP(-(($A137-($AB3+4.8))))) *  IF($A137&gt;($AB3+10), EXP(-k_elim*(($A137-($AB3+10)))), 1),0)))</f>
        <v>0</v>
      </c>
      <c r="G137" s="18">
        <f>IF($AA4="IR",IF(AND($AD4=TRUE,$AA4="IR",$A137&gt;=$AB4), (IR_factor*($AC4/Poids)) *  (EXP(-k_elim*($A137-$AB4)) - EXP(-3*($A137-$AB4)))  / (EXP(-k_elim*1.8)-EXP(-3*1.8)),0),IF($AA4="XR",IF(AND($AD4=TRUE,$AA4="XR",$A137&gt;=$AB4), IF($AE4="Jeun",   (XR_factor_fast*($AC4/Poids)) *    (EXP(-0.5*((($A137-($AB4+2))/0.9)^2)) +     EXP(-0.5*((($A137-($AB4+7))/1.1)^2)))    * MAX(EXP(-k_elim*MAX($A137-($AB4+1),0)),0.5),   (XR_factor_fed*($AC4/Poids)) *    (EXP(-0.5*((($A137-($AB4+2))/0.9)^2)) +     EXP(-0.5*((($A137-($AB4+6))/1.1)^2)))    * MAX(EXP(-k_elim*MAX($A137-($AB4+1),0)),0.58) ),0),IF(AND($AD4=TRUE,OR($AA4="Concerta",$AA4="OROS"),$A137&gt;=$AB4), MIN(OROS_factor*($AC4/Poids),22) / (1+EXP(-(($A137-($AB4+4.8))))) *  IF($A137&gt;($AB4+10), EXP(-k_elim*(($A137-($AB4+10)))), 1),0)))</f>
        <v>0</v>
      </c>
      <c r="H137" s="18">
        <f>IF($AA5="IR",IF(AND($AD5=TRUE,$AA5="IR",$A137&gt;=$AB5), (IR_factor*($AC5/Poids)) *  (EXP(-k_elim*($A137-$AB5)) - EXP(-3*($A137-$AB5)))  / (EXP(-k_elim*1.8)-EXP(-3*1.8)),0),IF($AA5="XR",IF(AND($AD5=TRUE,$AA5="XR",$A137&gt;=$AB5), IF($AE5="Jeun",   (XR_factor_fast*($AC5/Poids)) *    (EXP(-0.5*((($A137-($AB5+2))/0.9)^2)) +     EXP(-0.5*((($A137-($AB5+7))/1.1)^2)))    * MAX(EXP(-k_elim*MAX($A137-($AB5+1),0)),0.5),   (XR_factor_fed*($AC5/Poids)) *    (EXP(-0.5*((($A137-($AB5+2))/0.9)^2)) +     EXP(-0.5*((($A137-($AB5+6))/1.1)^2)))    * MAX(EXP(-k_elim*MAX($A137-($AB5+1),0)),0.58) ),0),IF(AND($AD5=TRUE,OR($AA5="Concerta",$AA5="OROS"),$A137&gt;=$AB5), MIN(OROS_factor*($AC5/Poids),22) / (1+EXP(-(($A137-($AB5+4.8))))) *  IF($A137&gt;($AB5+10), EXP(-k_elim*(($A137-($AB5+10)))), 1),0)))</f>
        <v>0</v>
      </c>
      <c r="I137" s="20">
        <f>IF($AA6="IR",IF(AND($AD6=TRUE,$AA6="IR",$A137&gt;=$AB6), (IR_factor*($AC6/Poids)) *  (EXP(-k_elim*($A137-$AB6)) - EXP(-3*($A137-$AB6)))  / (EXP(-k_elim*1.8)-EXP(-3*1.8)),0),IF($AA6="XR",IF(AND($AD6=TRUE,$AA6="XR",$A137&gt;=$AB6), IF($AE6="Jeun",   (XR_factor_fast*($AC6/Poids)) *    (EXP(-0.5*((($A137-($AB6+2))/0.9)^2)) +     EXP(-0.5*((($A137-($AB6+7))/1.1)^2)))    * MAX(EXP(-k_elim*MAX($A137-($AB6+1),0)),0.5),   (XR_factor_fed*($AC6/Poids)) *    (EXP(-0.5*((($A137-($AB6+2))/0.9)^2)) +     EXP(-0.5*((($A137-($AB6+6))/1.1)^2)))    * MAX(EXP(-k_elim*MAX($A137-($AB6+1),0)),0.58) ),0),IF(AND($AD6=TRUE,OR($AA6="Concerta",$AA6="OROS"),$A137&gt;=$AB6), MIN(OROS_factor*($AC6/Poids),22) / (1+EXP(-(($A137-($AB6+4.8))))) *  IF($A137&gt;($AB6+10), EXP(-k_elim*(($A137-($AB6+10)))), 1),0)))</f>
        <v>0</v>
      </c>
      <c r="J137" s="20">
        <f>IF($AA7="IR",IF(AND($AD7=TRUE,$AA7="IR",$A137&gt;=$AB7), (IR_factor*($AC7/Poids)) *  (EXP(-k_elim*($A137-$AB7)) - EXP(-3*($A137-$AB7)))  / (EXP(-k_elim*1.8)-EXP(-3*1.8)),0),IF($AA7="XR",IF(AND($AD7=TRUE,$AA7="XR",$A137&gt;=$AB7), IF($AE7="Jeun",   (XR_factor_fast*($AC7/Poids)) *    (EXP(-0.5*((($A137-($AB7+2))/0.9)^2)) +     EXP(-0.5*((($A137-($AB7+7))/1.1)^2)))    * MAX(EXP(-k_elim*MAX($A137-($AB7+1),0)),0.5),   (XR_factor_fed*($AC7/Poids)) *    (EXP(-0.5*((($A137-($AB7+2))/0.9)^2)) +     EXP(-0.5*((($A137-($AB7+6))/1.1)^2)))    * MAX(EXP(-k_elim*MAX($A137-($AB7+1),0)),0.58) ),0),IF(AND($AD7=TRUE,OR($AA7="Concerta",$AA7="OROS"),$A137&gt;=$AB7), MIN(OROS_factor*($AC7/Poids),22) / (1+EXP(-(($A137-($AB7+4.8))))) *  IF($A137&gt;($AB7+10), EXP(-k_elim*(($A137-($AB7+10)))), 1),0)))</f>
        <v>0</v>
      </c>
      <c r="K137" s="20">
        <f>IF($AA8="IR",IF(AND($AD8=TRUE,$AA8="IR",$A137&gt;=$AB8), (IR_factor*($AC8/Poids)) *  (EXP(-k_elim*($A137-$AB8)) - EXP(-3*($A137-$AB8)))  / (EXP(-k_elim*1.8)-EXP(-3*1.8)),0),IF($AA8="XR",IF(AND($AD8=TRUE,$AA8="XR",$A137&gt;=$AB8), IF($AE8="Jeun",   (XR_factor_fast*($AC8/Poids)) *    (EXP(-0.5*((($A137-($AB8+2))/0.9)^2)) +     EXP(-0.5*((($A137-($AB8+7))/1.1)^2)))    * MAX(EXP(-k_elim*MAX($A137-($AB8+1),0)),0.5),   (XR_factor_fed*($AC8/Poids)) *    (EXP(-0.5*((($A137-($AB8+2))/0.9)^2)) +     EXP(-0.5*((($A137-($AB8+6))/1.1)^2)))    * MAX(EXP(-k_elim*MAX($A137-($AB8+1),0)),0.58) ),0),IF(AND($AD8=TRUE,OR($AA8="Concerta",$AA8="OROS"),$A137&gt;=$AB8), MIN(OROS_factor*($AC8/Poids),22) / (1+EXP(-(($A137-($AB8+4.8))))) *  IF($A137&gt;($AB8+10), EXP(-k_elim*(($A137-($AB8+10)))), 1),0)))</f>
        <v>0</v>
      </c>
      <c r="L137" s="20">
        <f>IF($AA9="IR",IF(AND($AD9=TRUE,$AA9="IR",$A137&gt;=$AB9), (IR_factor*($AC9/Poids)) *  (EXP(-k_elim*($A137-$AB9)) - EXP(-3*($A137-$AB9)))  / (EXP(-k_elim*1.8)-EXP(-3*1.8)),0),IF($AA9="XR",IF(AND($AD9=TRUE,$AA9="XR",$A137&gt;=$AB9), IF($AE9="Jeun",   (XR_factor_fast*($AC9/Poids)) *    (EXP(-0.5*((($A137-($AB9+2))/0.9)^2)) +     EXP(-0.5*((($A137-($AB9+7))/1.1)^2)))    * MAX(EXP(-k_elim*MAX($A137-($AB9+1),0)),0.5),   (XR_factor_fed*($AC9/Poids)) *    (EXP(-0.5*((($A137-($AB9+2))/0.9)^2)) +     EXP(-0.5*((($A137-($AB9+6))/1.1)^2)))    * MAX(EXP(-k_elim*MAX($A137-($AB9+1),0)),0.58) ),0),IF(AND($AD9=TRUE,OR($AA9="Concerta",$AA9="OROS"),$A137&gt;=$AB9), MIN(OROS_factor*($AC9/Poids),22) / (1+EXP(-(($A137-($AB9+4.8))))) *  IF($A137&gt;($AB9+10), EXP(-k_elim*(($A137-($AB9+10)))), 1),0)))</f>
        <v>0</v>
      </c>
      <c r="M137" s="20">
        <f>IF($AA10="IR",IF(AND($AD10=TRUE,$AA10="IR",$A137&gt;=$AB10), (IR_factor*($AC10/Poids)) *  (EXP(-k_elim*($A137-$AB10)) - EXP(-3*($A137-$AB10)))  / (EXP(-k_elim*1.8)-EXP(-3*1.8)),0),IF($AA10="XR",IF(AND($AD10=TRUE,$AA10="XR",$A137&gt;=$AB10), IF($AE10="Jeun",   (XR_factor_fast*($AC10/Poids)) *    (EXP(-0.5*((($A137-($AB10+2))/0.9)^2)) +     EXP(-0.5*((($A137-($AB10+7))/1.1)^2)))    * MAX(EXP(-k_elim*MAX($A137-($AB10+1),0)),0.5),   (XR_factor_fed*($AC10/Poids)) *    (EXP(-0.5*((($A137-($AB10+2))/0.9)^2)) +     EXP(-0.5*((($A137-($AB10+6))/1.1)^2)))    * MAX(EXP(-k_elim*MAX($A137-($AB10+1),0)),0.58) ),0),IF(AND($AD10=TRUE,OR($AA10="Concerta",$AA10="OROS"),$A137&gt;=$AB10), MIN(OROS_factor*($AC10/Poids),22) / (1+EXP(-(($A137-($AB10+4.8))))) *  IF($A137&gt;($AB10+10), EXP(-k_elim*(($A137-($AB10+10)))), 1),0)))</f>
        <v>0</v>
      </c>
      <c r="N137" s="32">
        <f>IF($AA11="IR",IF(AND($AD11=TRUE,$AA11="IR",$A137&gt;=$AB11), (IR_factor*($AC11/Poids)) *  (EXP(-k_elim*($A137-$AB11)) - EXP(-3*($A137-$AB11)))  / (EXP(-k_elim*1.8)-EXP(-3*1.8)),0),IF($AA11="XR",IF(AND($AD11=TRUE,$AA11="XR",$A137&gt;=$AB11), IF($AE11="Jeun",   (XR_factor_fast*($AC11/Poids)) *    (EXP(-0.5*((($A137-($AB11+2))/0.9)^2)) +     EXP(-0.5*((($A137-($AB11+7))/1.1)^2)))    * MAX(EXP(-k_elim*MAX($A137-($AB11+1),0)),0.5),   (XR_factor_fed*($AC11/Poids)) *    (EXP(-0.5*((($A137-($AB11+2))/0.9)^2)) +     EXP(-0.5*((($A137-($AB11+6))/1.1)^2)))    * MAX(EXP(-k_elim*MAX($A137-($AB11+1),0)),0.58) ),0),IF(AND($AD11=TRUE,OR($AA11="Concerta",$AA11="OROS"),$A137&gt;=$AB11), MIN(OROS_factor*($AC11/Poids),22) / (1+EXP(-(($A137-($AB11+4.8))))) *  IF($A137&gt;($AB11+10), EXP(-k_elim*(($A137-($AB11+10)))), 1),0)))</f>
        <v>0</v>
      </c>
      <c r="O137" s="32">
        <f>IF($AA12="IR",IF(AND($AD12=TRUE,$AA12="IR",$A137&gt;=$AB12), (IR_factor*($AC12/Poids)) *  (EXP(-k_elim*($A137-$AB12)) - EXP(-3*($A137-$AB12)))  / (EXP(-k_elim*1.8)-EXP(-3*1.8)),0),IF($AA12="XR",IF(AND($AD12=TRUE,$AA12="XR",$A137&gt;=$AB12), IF($AE12="Jeun",   (XR_factor_fast*($AC12/Poids)) *    (EXP(-0.5*((($A137-($AB12+2))/0.9)^2)) +     EXP(-0.5*((($A137-($AB12+7))/1.1)^2)))    * MAX(EXP(-k_elim*MAX($A137-($AB12+1),0)),0.5),   (XR_factor_fed*($AC12/Poids)) *    (EXP(-0.5*((($A137-($AB12+2))/0.9)^2)) +     EXP(-0.5*((($A137-($AB12+6))/1.1)^2)))    * MAX(EXP(-k_elim*MAX($A137-($AB12+1),0)),0.58) ),0),IF(AND($AD12=TRUE,OR($AA12="Concerta",$AA12="OROS"),$A137&gt;=$AB12), MIN(OROS_factor*($AC12/Poids),22) / (1+EXP(-(($A137-($AB12+4.8))))) *  IF($A137&gt;($AB12+10), EXP(-k_elim*(($A137-($AB12+10)))), 1),0)))</f>
        <v>0</v>
      </c>
      <c r="P137" s="32">
        <f>IF($AA13="IR",IF(AND($AD13=TRUE,$AA13="IR",$A137&gt;=$AB13), (IR_factor*($AC13/Poids)) *  (EXP(-k_elim*($A137-$AB13)) - EXP(-3*($A137-$AB13)))  / (EXP(-k_elim*1.8)-EXP(-3*1.8)),0),IF($AA13="XR",IF(AND($AD13=TRUE,$AA13="XR",$A137&gt;=$AB13), IF($AE13="Jeun",   (XR_factor_fast*($AC13/Poids)) *    (EXP(-0.5*((($A137-($AB13+2))/0.9)^2)) +     EXP(-0.5*((($A137-($AB13+7))/1.1)^2)))    * MAX(EXP(-k_elim*MAX($A137-($AB13+1),0)),0.5),   (XR_factor_fed*($AC13/Poids)) *    (EXP(-0.5*((($A137-($AB13+2))/0.9)^2)) +     EXP(-0.5*((($A137-($AB13+6))/1.1)^2)))    * MAX(EXP(-k_elim*MAX($A137-($AB13+1),0)),0.58) ),0),IF(AND($AD13=TRUE,OR($AA13="Concerta",$AA13="OROS"),$A137&gt;=$AB13), MIN(OROS_factor*($AC13/Poids),22) / (1+EXP(-(($A137-($AB13+4.8))))) *  IF($A137&gt;($AB13+10), EXP(-k_elim*(($A137-($AB13+10)))), 1),0)))</f>
        <v>0</v>
      </c>
      <c r="AO137">
        <v>5</v>
      </c>
    </row>
    <row r="138" spans="1:41">
      <c r="A138" s="17">
        <v>12.799999999999979</v>
      </c>
      <c r="B138" s="18">
        <f t="shared" si="6"/>
        <v>2.9930963625798914</v>
      </c>
      <c r="C138" s="20">
        <f t="shared" si="7"/>
        <v>0</v>
      </c>
      <c r="D138" s="32">
        <f t="shared" si="8"/>
        <v>0</v>
      </c>
      <c r="E138" s="18">
        <f>IF($AA2="IR",IF(AND($AD2=TRUE,$AA2="IR",$A138&gt;=$AB2), (IR_factor*($AC2/Poids)) *  (EXP(-k_elim*($A138-$AB2)) - EXP(-3*($A138-$AB2)))  / (EXP(-k_elim*1.8)-EXP(-3*1.8)),0),IF($AA2="XR",IF(AND($AD2=TRUE,$AA2="XR",$A138&gt;=$AB2), IF($AE2="Jeun",   (XR_factor_fast*($AC2/Poids)) *    (EXP(-0.5*((($A138-($AB2+2))/0.9)^2)) +     EXP(-0.5*((($A138-($AB2+7))/1.1)^2)))    * MAX(EXP(-k_elim*MAX($A138-($AB2+1),0)),0.5),   (XR_factor_fed*($AC2/Poids)) *    (EXP(-0.5*((($A138-($AB2+2))/0.9)^2)) +     EXP(-0.5*((($A138-($AB2+6))/1.1)^2)))    * MAX(EXP(-k_elim*MAX($A138-($AB2+1),0)),0.58) ),0),IF(AND($AD2=TRUE,OR($AA2="Concerta",$AA2="OROS"),$A138&gt;=$AB2), MIN(OROS_factor*($AC2/Poids),22) / (1+EXP(-(($A138-($AB2+4.8))))) *  IF($A138&gt;($AB2+10), EXP(-k_elim*(($A138-($AB2+10)))), 1),0)))</f>
        <v>2.9930963625798914</v>
      </c>
      <c r="F138" s="18">
        <f>IF($AA3="IR",IF(AND($AD3=TRUE,$AA3="IR",$A138&gt;=$AB3), (IR_factor*($AC3/Poids)) *  (EXP(-k_elim*($A138-$AB3)) - EXP(-3*($A138-$AB3)))  / (EXP(-k_elim*1.8)-EXP(-3*1.8)),0),IF($AA3="XR",IF(AND($AD3=TRUE,$AA3="XR",$A138&gt;=$AB3), IF($AE3="Jeun",   (XR_factor_fast*($AC3/Poids)) *    (EXP(-0.5*((($A138-($AB3+2))/0.9)^2)) +     EXP(-0.5*((($A138-($AB3+7))/1.1)^2)))    * MAX(EXP(-k_elim*MAX($A138-($AB3+1),0)),0.5),   (XR_factor_fed*($AC3/Poids)) *    (EXP(-0.5*((($A138-($AB3+2))/0.9)^2)) +     EXP(-0.5*((($A138-($AB3+6))/1.1)^2)))    * MAX(EXP(-k_elim*MAX($A138-($AB3+1),0)),0.58) ),0),IF(AND($AD3=TRUE,OR($AA3="Concerta",$AA3="OROS"),$A138&gt;=$AB3), MIN(OROS_factor*($AC3/Poids),22) / (1+EXP(-(($A138-($AB3+4.8))))) *  IF($A138&gt;($AB3+10), EXP(-k_elim*(($A138-($AB3+10)))), 1),0)))</f>
        <v>0</v>
      </c>
      <c r="G138" s="18">
        <f>IF($AA4="IR",IF(AND($AD4=TRUE,$AA4="IR",$A138&gt;=$AB4), (IR_factor*($AC4/Poids)) *  (EXP(-k_elim*($A138-$AB4)) - EXP(-3*($A138-$AB4)))  / (EXP(-k_elim*1.8)-EXP(-3*1.8)),0),IF($AA4="XR",IF(AND($AD4=TRUE,$AA4="XR",$A138&gt;=$AB4), IF($AE4="Jeun",   (XR_factor_fast*($AC4/Poids)) *    (EXP(-0.5*((($A138-($AB4+2))/0.9)^2)) +     EXP(-0.5*((($A138-($AB4+7))/1.1)^2)))    * MAX(EXP(-k_elim*MAX($A138-($AB4+1),0)),0.5),   (XR_factor_fed*($AC4/Poids)) *    (EXP(-0.5*((($A138-($AB4+2))/0.9)^2)) +     EXP(-0.5*((($A138-($AB4+6))/1.1)^2)))    * MAX(EXP(-k_elim*MAX($A138-($AB4+1),0)),0.58) ),0),IF(AND($AD4=TRUE,OR($AA4="Concerta",$AA4="OROS"),$A138&gt;=$AB4), MIN(OROS_factor*($AC4/Poids),22) / (1+EXP(-(($A138-($AB4+4.8))))) *  IF($A138&gt;($AB4+10), EXP(-k_elim*(($A138-($AB4+10)))), 1),0)))</f>
        <v>0</v>
      </c>
      <c r="H138" s="18">
        <f>IF($AA5="IR",IF(AND($AD5=TRUE,$AA5="IR",$A138&gt;=$AB5), (IR_factor*($AC5/Poids)) *  (EXP(-k_elim*($A138-$AB5)) - EXP(-3*($A138-$AB5)))  / (EXP(-k_elim*1.8)-EXP(-3*1.8)),0),IF($AA5="XR",IF(AND($AD5=TRUE,$AA5="XR",$A138&gt;=$AB5), IF($AE5="Jeun",   (XR_factor_fast*($AC5/Poids)) *    (EXP(-0.5*((($A138-($AB5+2))/0.9)^2)) +     EXP(-0.5*((($A138-($AB5+7))/1.1)^2)))    * MAX(EXP(-k_elim*MAX($A138-($AB5+1),0)),0.5),   (XR_factor_fed*($AC5/Poids)) *    (EXP(-0.5*((($A138-($AB5+2))/0.9)^2)) +     EXP(-0.5*((($A138-($AB5+6))/1.1)^2)))    * MAX(EXP(-k_elim*MAX($A138-($AB5+1),0)),0.58) ),0),IF(AND($AD5=TRUE,OR($AA5="Concerta",$AA5="OROS"),$A138&gt;=$AB5), MIN(OROS_factor*($AC5/Poids),22) / (1+EXP(-(($A138-($AB5+4.8))))) *  IF($A138&gt;($AB5+10), EXP(-k_elim*(($A138-($AB5+10)))), 1),0)))</f>
        <v>0</v>
      </c>
      <c r="I138" s="20">
        <f>IF($AA6="IR",IF(AND($AD6=TRUE,$AA6="IR",$A138&gt;=$AB6), (IR_factor*($AC6/Poids)) *  (EXP(-k_elim*($A138-$AB6)) - EXP(-3*($A138-$AB6)))  / (EXP(-k_elim*1.8)-EXP(-3*1.8)),0),IF($AA6="XR",IF(AND($AD6=TRUE,$AA6="XR",$A138&gt;=$AB6), IF($AE6="Jeun",   (XR_factor_fast*($AC6/Poids)) *    (EXP(-0.5*((($A138-($AB6+2))/0.9)^2)) +     EXP(-0.5*((($A138-($AB6+7))/1.1)^2)))    * MAX(EXP(-k_elim*MAX($A138-($AB6+1),0)),0.5),   (XR_factor_fed*($AC6/Poids)) *    (EXP(-0.5*((($A138-($AB6+2))/0.9)^2)) +     EXP(-0.5*((($A138-($AB6+6))/1.1)^2)))    * MAX(EXP(-k_elim*MAX($A138-($AB6+1),0)),0.58) ),0),IF(AND($AD6=TRUE,OR($AA6="Concerta",$AA6="OROS"),$A138&gt;=$AB6), MIN(OROS_factor*($AC6/Poids),22) / (1+EXP(-(($A138-($AB6+4.8))))) *  IF($A138&gt;($AB6+10), EXP(-k_elim*(($A138-($AB6+10)))), 1),0)))</f>
        <v>0</v>
      </c>
      <c r="J138" s="20">
        <f>IF($AA7="IR",IF(AND($AD7=TRUE,$AA7="IR",$A138&gt;=$AB7), (IR_factor*($AC7/Poids)) *  (EXP(-k_elim*($A138-$AB7)) - EXP(-3*($A138-$AB7)))  / (EXP(-k_elim*1.8)-EXP(-3*1.8)),0),IF($AA7="XR",IF(AND($AD7=TRUE,$AA7="XR",$A138&gt;=$AB7), IF($AE7="Jeun",   (XR_factor_fast*($AC7/Poids)) *    (EXP(-0.5*((($A138-($AB7+2))/0.9)^2)) +     EXP(-0.5*((($A138-($AB7+7))/1.1)^2)))    * MAX(EXP(-k_elim*MAX($A138-($AB7+1),0)),0.5),   (XR_factor_fed*($AC7/Poids)) *    (EXP(-0.5*((($A138-($AB7+2))/0.9)^2)) +     EXP(-0.5*((($A138-($AB7+6))/1.1)^2)))    * MAX(EXP(-k_elim*MAX($A138-($AB7+1),0)),0.58) ),0),IF(AND($AD7=TRUE,OR($AA7="Concerta",$AA7="OROS"),$A138&gt;=$AB7), MIN(OROS_factor*($AC7/Poids),22) / (1+EXP(-(($A138-($AB7+4.8))))) *  IF($A138&gt;($AB7+10), EXP(-k_elim*(($A138-($AB7+10)))), 1),0)))</f>
        <v>0</v>
      </c>
      <c r="K138" s="20">
        <f>IF($AA8="IR",IF(AND($AD8=TRUE,$AA8="IR",$A138&gt;=$AB8), (IR_factor*($AC8/Poids)) *  (EXP(-k_elim*($A138-$AB8)) - EXP(-3*($A138-$AB8)))  / (EXP(-k_elim*1.8)-EXP(-3*1.8)),0),IF($AA8="XR",IF(AND($AD8=TRUE,$AA8="XR",$A138&gt;=$AB8), IF($AE8="Jeun",   (XR_factor_fast*($AC8/Poids)) *    (EXP(-0.5*((($A138-($AB8+2))/0.9)^2)) +     EXP(-0.5*((($A138-($AB8+7))/1.1)^2)))    * MAX(EXP(-k_elim*MAX($A138-($AB8+1),0)),0.5),   (XR_factor_fed*($AC8/Poids)) *    (EXP(-0.5*((($A138-($AB8+2))/0.9)^2)) +     EXP(-0.5*((($A138-($AB8+6))/1.1)^2)))    * MAX(EXP(-k_elim*MAX($A138-($AB8+1),0)),0.58) ),0),IF(AND($AD8=TRUE,OR($AA8="Concerta",$AA8="OROS"),$A138&gt;=$AB8), MIN(OROS_factor*($AC8/Poids),22) / (1+EXP(-(($A138-($AB8+4.8))))) *  IF($A138&gt;($AB8+10), EXP(-k_elim*(($A138-($AB8+10)))), 1),0)))</f>
        <v>0</v>
      </c>
      <c r="L138" s="20">
        <f>IF($AA9="IR",IF(AND($AD9=TRUE,$AA9="IR",$A138&gt;=$AB9), (IR_factor*($AC9/Poids)) *  (EXP(-k_elim*($A138-$AB9)) - EXP(-3*($A138-$AB9)))  / (EXP(-k_elim*1.8)-EXP(-3*1.8)),0),IF($AA9="XR",IF(AND($AD9=TRUE,$AA9="XR",$A138&gt;=$AB9), IF($AE9="Jeun",   (XR_factor_fast*($AC9/Poids)) *    (EXP(-0.5*((($A138-($AB9+2))/0.9)^2)) +     EXP(-0.5*((($A138-($AB9+7))/1.1)^2)))    * MAX(EXP(-k_elim*MAX($A138-($AB9+1),0)),0.5),   (XR_factor_fed*($AC9/Poids)) *    (EXP(-0.5*((($A138-($AB9+2))/0.9)^2)) +     EXP(-0.5*((($A138-($AB9+6))/1.1)^2)))    * MAX(EXP(-k_elim*MAX($A138-($AB9+1),0)),0.58) ),0),IF(AND($AD9=TRUE,OR($AA9="Concerta",$AA9="OROS"),$A138&gt;=$AB9), MIN(OROS_factor*($AC9/Poids),22) / (1+EXP(-(($A138-($AB9+4.8))))) *  IF($A138&gt;($AB9+10), EXP(-k_elim*(($A138-($AB9+10)))), 1),0)))</f>
        <v>0</v>
      </c>
      <c r="M138" s="20">
        <f>IF($AA10="IR",IF(AND($AD10=TRUE,$AA10="IR",$A138&gt;=$AB10), (IR_factor*($AC10/Poids)) *  (EXP(-k_elim*($A138-$AB10)) - EXP(-3*($A138-$AB10)))  / (EXP(-k_elim*1.8)-EXP(-3*1.8)),0),IF($AA10="XR",IF(AND($AD10=TRUE,$AA10="XR",$A138&gt;=$AB10), IF($AE10="Jeun",   (XR_factor_fast*($AC10/Poids)) *    (EXP(-0.5*((($A138-($AB10+2))/0.9)^2)) +     EXP(-0.5*((($A138-($AB10+7))/1.1)^2)))    * MAX(EXP(-k_elim*MAX($A138-($AB10+1),0)),0.5),   (XR_factor_fed*($AC10/Poids)) *    (EXP(-0.5*((($A138-($AB10+2))/0.9)^2)) +     EXP(-0.5*((($A138-($AB10+6))/1.1)^2)))    * MAX(EXP(-k_elim*MAX($A138-($AB10+1),0)),0.58) ),0),IF(AND($AD10=TRUE,OR($AA10="Concerta",$AA10="OROS"),$A138&gt;=$AB10), MIN(OROS_factor*($AC10/Poids),22) / (1+EXP(-(($A138-($AB10+4.8))))) *  IF($A138&gt;($AB10+10), EXP(-k_elim*(($A138-($AB10+10)))), 1),0)))</f>
        <v>0</v>
      </c>
      <c r="N138" s="32">
        <f>IF($AA11="IR",IF(AND($AD11=TRUE,$AA11="IR",$A138&gt;=$AB11), (IR_factor*($AC11/Poids)) *  (EXP(-k_elim*($A138-$AB11)) - EXP(-3*($A138-$AB11)))  / (EXP(-k_elim*1.8)-EXP(-3*1.8)),0),IF($AA11="XR",IF(AND($AD11=TRUE,$AA11="XR",$A138&gt;=$AB11), IF($AE11="Jeun",   (XR_factor_fast*($AC11/Poids)) *    (EXP(-0.5*((($A138-($AB11+2))/0.9)^2)) +     EXP(-0.5*((($A138-($AB11+7))/1.1)^2)))    * MAX(EXP(-k_elim*MAX($A138-($AB11+1),0)),0.5),   (XR_factor_fed*($AC11/Poids)) *    (EXP(-0.5*((($A138-($AB11+2))/0.9)^2)) +     EXP(-0.5*((($A138-($AB11+6))/1.1)^2)))    * MAX(EXP(-k_elim*MAX($A138-($AB11+1),0)),0.58) ),0),IF(AND($AD11=TRUE,OR($AA11="Concerta",$AA11="OROS"),$A138&gt;=$AB11), MIN(OROS_factor*($AC11/Poids),22) / (1+EXP(-(($A138-($AB11+4.8))))) *  IF($A138&gt;($AB11+10), EXP(-k_elim*(($A138-($AB11+10)))), 1),0)))</f>
        <v>0</v>
      </c>
      <c r="O138" s="32">
        <f>IF($AA12="IR",IF(AND($AD12=TRUE,$AA12="IR",$A138&gt;=$AB12), (IR_factor*($AC12/Poids)) *  (EXP(-k_elim*($A138-$AB12)) - EXP(-3*($A138-$AB12)))  / (EXP(-k_elim*1.8)-EXP(-3*1.8)),0),IF($AA12="XR",IF(AND($AD12=TRUE,$AA12="XR",$A138&gt;=$AB12), IF($AE12="Jeun",   (XR_factor_fast*($AC12/Poids)) *    (EXP(-0.5*((($A138-($AB12+2))/0.9)^2)) +     EXP(-0.5*((($A138-($AB12+7))/1.1)^2)))    * MAX(EXP(-k_elim*MAX($A138-($AB12+1),0)),0.5),   (XR_factor_fed*($AC12/Poids)) *    (EXP(-0.5*((($A138-($AB12+2))/0.9)^2)) +     EXP(-0.5*((($A138-($AB12+6))/1.1)^2)))    * MAX(EXP(-k_elim*MAX($A138-($AB12+1),0)),0.58) ),0),IF(AND($AD12=TRUE,OR($AA12="Concerta",$AA12="OROS"),$A138&gt;=$AB12), MIN(OROS_factor*($AC12/Poids),22) / (1+EXP(-(($A138-($AB12+4.8))))) *  IF($A138&gt;($AB12+10), EXP(-k_elim*(($A138-($AB12+10)))), 1),0)))</f>
        <v>0</v>
      </c>
      <c r="P138" s="32">
        <f>IF($AA13="IR",IF(AND($AD13=TRUE,$AA13="IR",$A138&gt;=$AB13), (IR_factor*($AC13/Poids)) *  (EXP(-k_elim*($A138-$AB13)) - EXP(-3*($A138-$AB13)))  / (EXP(-k_elim*1.8)-EXP(-3*1.8)),0),IF($AA13="XR",IF(AND($AD13=TRUE,$AA13="XR",$A138&gt;=$AB13), IF($AE13="Jeun",   (XR_factor_fast*($AC13/Poids)) *    (EXP(-0.5*((($A138-($AB13+2))/0.9)^2)) +     EXP(-0.5*((($A138-($AB13+7))/1.1)^2)))    * MAX(EXP(-k_elim*MAX($A138-($AB13+1),0)),0.5),   (XR_factor_fed*($AC13/Poids)) *    (EXP(-0.5*((($A138-($AB13+2))/0.9)^2)) +     EXP(-0.5*((($A138-($AB13+6))/1.1)^2)))    * MAX(EXP(-k_elim*MAX($A138-($AB13+1),0)),0.58) ),0),IF(AND($AD13=TRUE,OR($AA13="Concerta",$AA13="OROS"),$A138&gt;=$AB13), MIN(OROS_factor*($AC13/Poids),22) / (1+EXP(-(($A138-($AB13+4.8))))) *  IF($A138&gt;($AB13+10), EXP(-k_elim*(($A138-($AB13+10)))), 1),0)))</f>
        <v>0</v>
      </c>
      <c r="AO138">
        <v>5</v>
      </c>
    </row>
    <row r="139" spans="1:41">
      <c r="A139" s="17">
        <v>12.84999999999998</v>
      </c>
      <c r="B139" s="18">
        <f t="shared" si="6"/>
        <v>2.9562773095207007</v>
      </c>
      <c r="C139" s="20">
        <f t="shared" si="7"/>
        <v>0</v>
      </c>
      <c r="D139" s="32">
        <f t="shared" si="8"/>
        <v>0</v>
      </c>
      <c r="E139" s="18">
        <f>IF($AA2="IR",IF(AND($AD2=TRUE,$AA2="IR",$A139&gt;=$AB2), (IR_factor*($AC2/Poids)) *  (EXP(-k_elim*($A139-$AB2)) - EXP(-3*($A139-$AB2)))  / (EXP(-k_elim*1.8)-EXP(-3*1.8)),0),IF($AA2="XR",IF(AND($AD2=TRUE,$AA2="XR",$A139&gt;=$AB2), IF($AE2="Jeun",   (XR_factor_fast*($AC2/Poids)) *    (EXP(-0.5*((($A139-($AB2+2))/0.9)^2)) +     EXP(-0.5*((($A139-($AB2+7))/1.1)^2)))    * MAX(EXP(-k_elim*MAX($A139-($AB2+1),0)),0.5),   (XR_factor_fed*($AC2/Poids)) *    (EXP(-0.5*((($A139-($AB2+2))/0.9)^2)) +     EXP(-0.5*((($A139-($AB2+6))/1.1)^2)))    * MAX(EXP(-k_elim*MAX($A139-($AB2+1),0)),0.58) ),0),IF(AND($AD2=TRUE,OR($AA2="Concerta",$AA2="OROS"),$A139&gt;=$AB2), MIN(OROS_factor*($AC2/Poids),22) / (1+EXP(-(($A139-($AB2+4.8))))) *  IF($A139&gt;($AB2+10), EXP(-k_elim*(($A139-($AB2+10)))), 1),0)))</f>
        <v>2.9562773095207007</v>
      </c>
      <c r="F139" s="18">
        <f>IF($AA3="IR",IF(AND($AD3=TRUE,$AA3="IR",$A139&gt;=$AB3), (IR_factor*($AC3/Poids)) *  (EXP(-k_elim*($A139-$AB3)) - EXP(-3*($A139-$AB3)))  / (EXP(-k_elim*1.8)-EXP(-3*1.8)),0),IF($AA3="XR",IF(AND($AD3=TRUE,$AA3="XR",$A139&gt;=$AB3), IF($AE3="Jeun",   (XR_factor_fast*($AC3/Poids)) *    (EXP(-0.5*((($A139-($AB3+2))/0.9)^2)) +     EXP(-0.5*((($A139-($AB3+7))/1.1)^2)))    * MAX(EXP(-k_elim*MAX($A139-($AB3+1),0)),0.5),   (XR_factor_fed*($AC3/Poids)) *    (EXP(-0.5*((($A139-($AB3+2))/0.9)^2)) +     EXP(-0.5*((($A139-($AB3+6))/1.1)^2)))    * MAX(EXP(-k_elim*MAX($A139-($AB3+1),0)),0.58) ),0),IF(AND($AD3=TRUE,OR($AA3="Concerta",$AA3="OROS"),$A139&gt;=$AB3), MIN(OROS_factor*($AC3/Poids),22) / (1+EXP(-(($A139-($AB3+4.8))))) *  IF($A139&gt;($AB3+10), EXP(-k_elim*(($A139-($AB3+10)))), 1),0)))</f>
        <v>0</v>
      </c>
      <c r="G139" s="18">
        <f>IF($AA4="IR",IF(AND($AD4=TRUE,$AA4="IR",$A139&gt;=$AB4), (IR_factor*($AC4/Poids)) *  (EXP(-k_elim*($A139-$AB4)) - EXP(-3*($A139-$AB4)))  / (EXP(-k_elim*1.8)-EXP(-3*1.8)),0),IF($AA4="XR",IF(AND($AD4=TRUE,$AA4="XR",$A139&gt;=$AB4), IF($AE4="Jeun",   (XR_factor_fast*($AC4/Poids)) *    (EXP(-0.5*((($A139-($AB4+2))/0.9)^2)) +     EXP(-0.5*((($A139-($AB4+7))/1.1)^2)))    * MAX(EXP(-k_elim*MAX($A139-($AB4+1),0)),0.5),   (XR_factor_fed*($AC4/Poids)) *    (EXP(-0.5*((($A139-($AB4+2))/0.9)^2)) +     EXP(-0.5*((($A139-($AB4+6))/1.1)^2)))    * MAX(EXP(-k_elim*MAX($A139-($AB4+1),0)),0.58) ),0),IF(AND($AD4=TRUE,OR($AA4="Concerta",$AA4="OROS"),$A139&gt;=$AB4), MIN(OROS_factor*($AC4/Poids),22) / (1+EXP(-(($A139-($AB4+4.8))))) *  IF($A139&gt;($AB4+10), EXP(-k_elim*(($A139-($AB4+10)))), 1),0)))</f>
        <v>0</v>
      </c>
      <c r="H139" s="18">
        <f>IF($AA5="IR",IF(AND($AD5=TRUE,$AA5="IR",$A139&gt;=$AB5), (IR_factor*($AC5/Poids)) *  (EXP(-k_elim*($A139-$AB5)) - EXP(-3*($A139-$AB5)))  / (EXP(-k_elim*1.8)-EXP(-3*1.8)),0),IF($AA5="XR",IF(AND($AD5=TRUE,$AA5="XR",$A139&gt;=$AB5), IF($AE5="Jeun",   (XR_factor_fast*($AC5/Poids)) *    (EXP(-0.5*((($A139-($AB5+2))/0.9)^2)) +     EXP(-0.5*((($A139-($AB5+7))/1.1)^2)))    * MAX(EXP(-k_elim*MAX($A139-($AB5+1),0)),0.5),   (XR_factor_fed*($AC5/Poids)) *    (EXP(-0.5*((($A139-($AB5+2))/0.9)^2)) +     EXP(-0.5*((($A139-($AB5+6))/1.1)^2)))    * MAX(EXP(-k_elim*MAX($A139-($AB5+1),0)),0.58) ),0),IF(AND($AD5=TRUE,OR($AA5="Concerta",$AA5="OROS"),$A139&gt;=$AB5), MIN(OROS_factor*($AC5/Poids),22) / (1+EXP(-(($A139-($AB5+4.8))))) *  IF($A139&gt;($AB5+10), EXP(-k_elim*(($A139-($AB5+10)))), 1),0)))</f>
        <v>0</v>
      </c>
      <c r="I139" s="20">
        <f>IF($AA6="IR",IF(AND($AD6=TRUE,$AA6="IR",$A139&gt;=$AB6), (IR_factor*($AC6/Poids)) *  (EXP(-k_elim*($A139-$AB6)) - EXP(-3*($A139-$AB6)))  / (EXP(-k_elim*1.8)-EXP(-3*1.8)),0),IF($AA6="XR",IF(AND($AD6=TRUE,$AA6="XR",$A139&gt;=$AB6), IF($AE6="Jeun",   (XR_factor_fast*($AC6/Poids)) *    (EXP(-0.5*((($A139-($AB6+2))/0.9)^2)) +     EXP(-0.5*((($A139-($AB6+7))/1.1)^2)))    * MAX(EXP(-k_elim*MAX($A139-($AB6+1),0)),0.5),   (XR_factor_fed*($AC6/Poids)) *    (EXP(-0.5*((($A139-($AB6+2))/0.9)^2)) +     EXP(-0.5*((($A139-($AB6+6))/1.1)^2)))    * MAX(EXP(-k_elim*MAX($A139-($AB6+1),0)),0.58) ),0),IF(AND($AD6=TRUE,OR($AA6="Concerta",$AA6="OROS"),$A139&gt;=$AB6), MIN(OROS_factor*($AC6/Poids),22) / (1+EXP(-(($A139-($AB6+4.8))))) *  IF($A139&gt;($AB6+10), EXP(-k_elim*(($A139-($AB6+10)))), 1),0)))</f>
        <v>0</v>
      </c>
      <c r="J139" s="20">
        <f>IF($AA7="IR",IF(AND($AD7=TRUE,$AA7="IR",$A139&gt;=$AB7), (IR_factor*($AC7/Poids)) *  (EXP(-k_elim*($A139-$AB7)) - EXP(-3*($A139-$AB7)))  / (EXP(-k_elim*1.8)-EXP(-3*1.8)),0),IF($AA7="XR",IF(AND($AD7=TRUE,$AA7="XR",$A139&gt;=$AB7), IF($AE7="Jeun",   (XR_factor_fast*($AC7/Poids)) *    (EXP(-0.5*((($A139-($AB7+2))/0.9)^2)) +     EXP(-0.5*((($A139-($AB7+7))/1.1)^2)))    * MAX(EXP(-k_elim*MAX($A139-($AB7+1),0)),0.5),   (XR_factor_fed*($AC7/Poids)) *    (EXP(-0.5*((($A139-($AB7+2))/0.9)^2)) +     EXP(-0.5*((($A139-($AB7+6))/1.1)^2)))    * MAX(EXP(-k_elim*MAX($A139-($AB7+1),0)),0.58) ),0),IF(AND($AD7=TRUE,OR($AA7="Concerta",$AA7="OROS"),$A139&gt;=$AB7), MIN(OROS_factor*($AC7/Poids),22) / (1+EXP(-(($A139-($AB7+4.8))))) *  IF($A139&gt;($AB7+10), EXP(-k_elim*(($A139-($AB7+10)))), 1),0)))</f>
        <v>0</v>
      </c>
      <c r="K139" s="20">
        <f>IF($AA8="IR",IF(AND($AD8=TRUE,$AA8="IR",$A139&gt;=$AB8), (IR_factor*($AC8/Poids)) *  (EXP(-k_elim*($A139-$AB8)) - EXP(-3*($A139-$AB8)))  / (EXP(-k_elim*1.8)-EXP(-3*1.8)),0),IF($AA8="XR",IF(AND($AD8=TRUE,$AA8="XR",$A139&gt;=$AB8), IF($AE8="Jeun",   (XR_factor_fast*($AC8/Poids)) *    (EXP(-0.5*((($A139-($AB8+2))/0.9)^2)) +     EXP(-0.5*((($A139-($AB8+7))/1.1)^2)))    * MAX(EXP(-k_elim*MAX($A139-($AB8+1),0)),0.5),   (XR_factor_fed*($AC8/Poids)) *    (EXP(-0.5*((($A139-($AB8+2))/0.9)^2)) +     EXP(-0.5*((($A139-($AB8+6))/1.1)^2)))    * MAX(EXP(-k_elim*MAX($A139-($AB8+1),0)),0.58) ),0),IF(AND($AD8=TRUE,OR($AA8="Concerta",$AA8="OROS"),$A139&gt;=$AB8), MIN(OROS_factor*($AC8/Poids),22) / (1+EXP(-(($A139-($AB8+4.8))))) *  IF($A139&gt;($AB8+10), EXP(-k_elim*(($A139-($AB8+10)))), 1),0)))</f>
        <v>0</v>
      </c>
      <c r="L139" s="20">
        <f>IF($AA9="IR",IF(AND($AD9=TRUE,$AA9="IR",$A139&gt;=$AB9), (IR_factor*($AC9/Poids)) *  (EXP(-k_elim*($A139-$AB9)) - EXP(-3*($A139-$AB9)))  / (EXP(-k_elim*1.8)-EXP(-3*1.8)),0),IF($AA9="XR",IF(AND($AD9=TRUE,$AA9="XR",$A139&gt;=$AB9), IF($AE9="Jeun",   (XR_factor_fast*($AC9/Poids)) *    (EXP(-0.5*((($A139-($AB9+2))/0.9)^2)) +     EXP(-0.5*((($A139-($AB9+7))/1.1)^2)))    * MAX(EXP(-k_elim*MAX($A139-($AB9+1),0)),0.5),   (XR_factor_fed*($AC9/Poids)) *    (EXP(-0.5*((($A139-($AB9+2))/0.9)^2)) +     EXP(-0.5*((($A139-($AB9+6))/1.1)^2)))    * MAX(EXP(-k_elim*MAX($A139-($AB9+1),0)),0.58) ),0),IF(AND($AD9=TRUE,OR($AA9="Concerta",$AA9="OROS"),$A139&gt;=$AB9), MIN(OROS_factor*($AC9/Poids),22) / (1+EXP(-(($A139-($AB9+4.8))))) *  IF($A139&gt;($AB9+10), EXP(-k_elim*(($A139-($AB9+10)))), 1),0)))</f>
        <v>0</v>
      </c>
      <c r="M139" s="20">
        <f>IF($AA10="IR",IF(AND($AD10=TRUE,$AA10="IR",$A139&gt;=$AB10), (IR_factor*($AC10/Poids)) *  (EXP(-k_elim*($A139-$AB10)) - EXP(-3*($A139-$AB10)))  / (EXP(-k_elim*1.8)-EXP(-3*1.8)),0),IF($AA10="XR",IF(AND($AD10=TRUE,$AA10="XR",$A139&gt;=$AB10), IF($AE10="Jeun",   (XR_factor_fast*($AC10/Poids)) *    (EXP(-0.5*((($A139-($AB10+2))/0.9)^2)) +     EXP(-0.5*((($A139-($AB10+7))/1.1)^2)))    * MAX(EXP(-k_elim*MAX($A139-($AB10+1),0)),0.5),   (XR_factor_fed*($AC10/Poids)) *    (EXP(-0.5*((($A139-($AB10+2))/0.9)^2)) +     EXP(-0.5*((($A139-($AB10+6))/1.1)^2)))    * MAX(EXP(-k_elim*MAX($A139-($AB10+1),0)),0.58) ),0),IF(AND($AD10=TRUE,OR($AA10="Concerta",$AA10="OROS"),$A139&gt;=$AB10), MIN(OROS_factor*($AC10/Poids),22) / (1+EXP(-(($A139-($AB10+4.8))))) *  IF($A139&gt;($AB10+10), EXP(-k_elim*(($A139-($AB10+10)))), 1),0)))</f>
        <v>0</v>
      </c>
      <c r="N139" s="32">
        <f>IF($AA11="IR",IF(AND($AD11=TRUE,$AA11="IR",$A139&gt;=$AB11), (IR_factor*($AC11/Poids)) *  (EXP(-k_elim*($A139-$AB11)) - EXP(-3*($A139-$AB11)))  / (EXP(-k_elim*1.8)-EXP(-3*1.8)),0),IF($AA11="XR",IF(AND($AD11=TRUE,$AA11="XR",$A139&gt;=$AB11), IF($AE11="Jeun",   (XR_factor_fast*($AC11/Poids)) *    (EXP(-0.5*((($A139-($AB11+2))/0.9)^2)) +     EXP(-0.5*((($A139-($AB11+7))/1.1)^2)))    * MAX(EXP(-k_elim*MAX($A139-($AB11+1),0)),0.5),   (XR_factor_fed*($AC11/Poids)) *    (EXP(-0.5*((($A139-($AB11+2))/0.9)^2)) +     EXP(-0.5*((($A139-($AB11+6))/1.1)^2)))    * MAX(EXP(-k_elim*MAX($A139-($AB11+1),0)),0.58) ),0),IF(AND($AD11=TRUE,OR($AA11="Concerta",$AA11="OROS"),$A139&gt;=$AB11), MIN(OROS_factor*($AC11/Poids),22) / (1+EXP(-(($A139-($AB11+4.8))))) *  IF($A139&gt;($AB11+10), EXP(-k_elim*(($A139-($AB11+10)))), 1),0)))</f>
        <v>0</v>
      </c>
      <c r="O139" s="32">
        <f>IF($AA12="IR",IF(AND($AD12=TRUE,$AA12="IR",$A139&gt;=$AB12), (IR_factor*($AC12/Poids)) *  (EXP(-k_elim*($A139-$AB12)) - EXP(-3*($A139-$AB12)))  / (EXP(-k_elim*1.8)-EXP(-3*1.8)),0),IF($AA12="XR",IF(AND($AD12=TRUE,$AA12="XR",$A139&gt;=$AB12), IF($AE12="Jeun",   (XR_factor_fast*($AC12/Poids)) *    (EXP(-0.5*((($A139-($AB12+2))/0.9)^2)) +     EXP(-0.5*((($A139-($AB12+7))/1.1)^2)))    * MAX(EXP(-k_elim*MAX($A139-($AB12+1),0)),0.5),   (XR_factor_fed*($AC12/Poids)) *    (EXP(-0.5*((($A139-($AB12+2))/0.9)^2)) +     EXP(-0.5*((($A139-($AB12+6))/1.1)^2)))    * MAX(EXP(-k_elim*MAX($A139-($AB12+1),0)),0.58) ),0),IF(AND($AD12=TRUE,OR($AA12="Concerta",$AA12="OROS"),$A139&gt;=$AB12), MIN(OROS_factor*($AC12/Poids),22) / (1+EXP(-(($A139-($AB12+4.8))))) *  IF($A139&gt;($AB12+10), EXP(-k_elim*(($A139-($AB12+10)))), 1),0)))</f>
        <v>0</v>
      </c>
      <c r="P139" s="32">
        <f>IF($AA13="IR",IF(AND($AD13=TRUE,$AA13="IR",$A139&gt;=$AB13), (IR_factor*($AC13/Poids)) *  (EXP(-k_elim*($A139-$AB13)) - EXP(-3*($A139-$AB13)))  / (EXP(-k_elim*1.8)-EXP(-3*1.8)),0),IF($AA13="XR",IF(AND($AD13=TRUE,$AA13="XR",$A139&gt;=$AB13), IF($AE13="Jeun",   (XR_factor_fast*($AC13/Poids)) *    (EXP(-0.5*((($A139-($AB13+2))/0.9)^2)) +     EXP(-0.5*((($A139-($AB13+7))/1.1)^2)))    * MAX(EXP(-k_elim*MAX($A139-($AB13+1),0)),0.5),   (XR_factor_fed*($AC13/Poids)) *    (EXP(-0.5*((($A139-($AB13+2))/0.9)^2)) +     EXP(-0.5*((($A139-($AB13+6))/1.1)^2)))    * MAX(EXP(-k_elim*MAX($A139-($AB13+1),0)),0.58) ),0),IF(AND($AD13=TRUE,OR($AA13="Concerta",$AA13="OROS"),$A139&gt;=$AB13), MIN(OROS_factor*($AC13/Poids),22) / (1+EXP(-(($A139-($AB13+4.8))))) *  IF($A139&gt;($AB13+10), EXP(-k_elim*(($A139-($AB13+10)))), 1),0)))</f>
        <v>0</v>
      </c>
      <c r="AO139">
        <v>5</v>
      </c>
    </row>
    <row r="140" spans="1:41">
      <c r="A140" s="17">
        <v>12.899999999999981</v>
      </c>
      <c r="B140" s="18">
        <f t="shared" si="6"/>
        <v>2.9199111739934058</v>
      </c>
      <c r="C140" s="20">
        <f t="shared" si="7"/>
        <v>0</v>
      </c>
      <c r="D140" s="32">
        <f t="shared" si="8"/>
        <v>0</v>
      </c>
      <c r="E140" s="18">
        <f>IF($AA2="IR",IF(AND($AD2=TRUE,$AA2="IR",$A140&gt;=$AB2), (IR_factor*($AC2/Poids)) *  (EXP(-k_elim*($A140-$AB2)) - EXP(-3*($A140-$AB2)))  / (EXP(-k_elim*1.8)-EXP(-3*1.8)),0),IF($AA2="XR",IF(AND($AD2=TRUE,$AA2="XR",$A140&gt;=$AB2), IF($AE2="Jeun",   (XR_factor_fast*($AC2/Poids)) *    (EXP(-0.5*((($A140-($AB2+2))/0.9)^2)) +     EXP(-0.5*((($A140-($AB2+7))/1.1)^2)))    * MAX(EXP(-k_elim*MAX($A140-($AB2+1),0)),0.5),   (XR_factor_fed*($AC2/Poids)) *    (EXP(-0.5*((($A140-($AB2+2))/0.9)^2)) +     EXP(-0.5*((($A140-($AB2+6))/1.1)^2)))    * MAX(EXP(-k_elim*MAX($A140-($AB2+1),0)),0.58) ),0),IF(AND($AD2=TRUE,OR($AA2="Concerta",$AA2="OROS"),$A140&gt;=$AB2), MIN(OROS_factor*($AC2/Poids),22) / (1+EXP(-(($A140-($AB2+4.8))))) *  IF($A140&gt;($AB2+10), EXP(-k_elim*(($A140-($AB2+10)))), 1),0)))</f>
        <v>2.9199111739934058</v>
      </c>
      <c r="F140" s="18">
        <f>IF($AA3="IR",IF(AND($AD3=TRUE,$AA3="IR",$A140&gt;=$AB3), (IR_factor*($AC3/Poids)) *  (EXP(-k_elim*($A140-$AB3)) - EXP(-3*($A140-$AB3)))  / (EXP(-k_elim*1.8)-EXP(-3*1.8)),0),IF($AA3="XR",IF(AND($AD3=TRUE,$AA3="XR",$A140&gt;=$AB3), IF($AE3="Jeun",   (XR_factor_fast*($AC3/Poids)) *    (EXP(-0.5*((($A140-($AB3+2))/0.9)^2)) +     EXP(-0.5*((($A140-($AB3+7))/1.1)^2)))    * MAX(EXP(-k_elim*MAX($A140-($AB3+1),0)),0.5),   (XR_factor_fed*($AC3/Poids)) *    (EXP(-0.5*((($A140-($AB3+2))/0.9)^2)) +     EXP(-0.5*((($A140-($AB3+6))/1.1)^2)))    * MAX(EXP(-k_elim*MAX($A140-($AB3+1),0)),0.58) ),0),IF(AND($AD3=TRUE,OR($AA3="Concerta",$AA3="OROS"),$A140&gt;=$AB3), MIN(OROS_factor*($AC3/Poids),22) / (1+EXP(-(($A140-($AB3+4.8))))) *  IF($A140&gt;($AB3+10), EXP(-k_elim*(($A140-($AB3+10)))), 1),0)))</f>
        <v>0</v>
      </c>
      <c r="G140" s="18">
        <f>IF($AA4="IR",IF(AND($AD4=TRUE,$AA4="IR",$A140&gt;=$AB4), (IR_factor*($AC4/Poids)) *  (EXP(-k_elim*($A140-$AB4)) - EXP(-3*($A140-$AB4)))  / (EXP(-k_elim*1.8)-EXP(-3*1.8)),0),IF($AA4="XR",IF(AND($AD4=TRUE,$AA4="XR",$A140&gt;=$AB4), IF($AE4="Jeun",   (XR_factor_fast*($AC4/Poids)) *    (EXP(-0.5*((($A140-($AB4+2))/0.9)^2)) +     EXP(-0.5*((($A140-($AB4+7))/1.1)^2)))    * MAX(EXP(-k_elim*MAX($A140-($AB4+1),0)),0.5),   (XR_factor_fed*($AC4/Poids)) *    (EXP(-0.5*((($A140-($AB4+2))/0.9)^2)) +     EXP(-0.5*((($A140-($AB4+6))/1.1)^2)))    * MAX(EXP(-k_elim*MAX($A140-($AB4+1),0)),0.58) ),0),IF(AND($AD4=TRUE,OR($AA4="Concerta",$AA4="OROS"),$A140&gt;=$AB4), MIN(OROS_factor*($AC4/Poids),22) / (1+EXP(-(($A140-($AB4+4.8))))) *  IF($A140&gt;($AB4+10), EXP(-k_elim*(($A140-($AB4+10)))), 1),0)))</f>
        <v>0</v>
      </c>
      <c r="H140" s="18">
        <f>IF($AA5="IR",IF(AND($AD5=TRUE,$AA5="IR",$A140&gt;=$AB5), (IR_factor*($AC5/Poids)) *  (EXP(-k_elim*($A140-$AB5)) - EXP(-3*($A140-$AB5)))  / (EXP(-k_elim*1.8)-EXP(-3*1.8)),0),IF($AA5="XR",IF(AND($AD5=TRUE,$AA5="XR",$A140&gt;=$AB5), IF($AE5="Jeun",   (XR_factor_fast*($AC5/Poids)) *    (EXP(-0.5*((($A140-($AB5+2))/0.9)^2)) +     EXP(-0.5*((($A140-($AB5+7))/1.1)^2)))    * MAX(EXP(-k_elim*MAX($A140-($AB5+1),0)),0.5),   (XR_factor_fed*($AC5/Poids)) *    (EXP(-0.5*((($A140-($AB5+2))/0.9)^2)) +     EXP(-0.5*((($A140-($AB5+6))/1.1)^2)))    * MAX(EXP(-k_elim*MAX($A140-($AB5+1),0)),0.58) ),0),IF(AND($AD5=TRUE,OR($AA5="Concerta",$AA5="OROS"),$A140&gt;=$AB5), MIN(OROS_factor*($AC5/Poids),22) / (1+EXP(-(($A140-($AB5+4.8))))) *  IF($A140&gt;($AB5+10), EXP(-k_elim*(($A140-($AB5+10)))), 1),0)))</f>
        <v>0</v>
      </c>
      <c r="I140" s="20">
        <f>IF($AA6="IR",IF(AND($AD6=TRUE,$AA6="IR",$A140&gt;=$AB6), (IR_factor*($AC6/Poids)) *  (EXP(-k_elim*($A140-$AB6)) - EXP(-3*($A140-$AB6)))  / (EXP(-k_elim*1.8)-EXP(-3*1.8)),0),IF($AA6="XR",IF(AND($AD6=TRUE,$AA6="XR",$A140&gt;=$AB6), IF($AE6="Jeun",   (XR_factor_fast*($AC6/Poids)) *    (EXP(-0.5*((($A140-($AB6+2))/0.9)^2)) +     EXP(-0.5*((($A140-($AB6+7))/1.1)^2)))    * MAX(EXP(-k_elim*MAX($A140-($AB6+1),0)),0.5),   (XR_factor_fed*($AC6/Poids)) *    (EXP(-0.5*((($A140-($AB6+2))/0.9)^2)) +     EXP(-0.5*((($A140-($AB6+6))/1.1)^2)))    * MAX(EXP(-k_elim*MAX($A140-($AB6+1),0)),0.58) ),0),IF(AND($AD6=TRUE,OR($AA6="Concerta",$AA6="OROS"),$A140&gt;=$AB6), MIN(OROS_factor*($AC6/Poids),22) / (1+EXP(-(($A140-($AB6+4.8))))) *  IF($A140&gt;($AB6+10), EXP(-k_elim*(($A140-($AB6+10)))), 1),0)))</f>
        <v>0</v>
      </c>
      <c r="J140" s="20">
        <f>IF($AA7="IR",IF(AND($AD7=TRUE,$AA7="IR",$A140&gt;=$AB7), (IR_factor*($AC7/Poids)) *  (EXP(-k_elim*($A140-$AB7)) - EXP(-3*($A140-$AB7)))  / (EXP(-k_elim*1.8)-EXP(-3*1.8)),0),IF($AA7="XR",IF(AND($AD7=TRUE,$AA7="XR",$A140&gt;=$AB7), IF($AE7="Jeun",   (XR_factor_fast*($AC7/Poids)) *    (EXP(-0.5*((($A140-($AB7+2))/0.9)^2)) +     EXP(-0.5*((($A140-($AB7+7))/1.1)^2)))    * MAX(EXP(-k_elim*MAX($A140-($AB7+1),0)),0.5),   (XR_factor_fed*($AC7/Poids)) *    (EXP(-0.5*((($A140-($AB7+2))/0.9)^2)) +     EXP(-0.5*((($A140-($AB7+6))/1.1)^2)))    * MAX(EXP(-k_elim*MAX($A140-($AB7+1),0)),0.58) ),0),IF(AND($AD7=TRUE,OR($AA7="Concerta",$AA7="OROS"),$A140&gt;=$AB7), MIN(OROS_factor*($AC7/Poids),22) / (1+EXP(-(($A140-($AB7+4.8))))) *  IF($A140&gt;($AB7+10), EXP(-k_elim*(($A140-($AB7+10)))), 1),0)))</f>
        <v>0</v>
      </c>
      <c r="K140" s="20">
        <f>IF($AA8="IR",IF(AND($AD8=TRUE,$AA8="IR",$A140&gt;=$AB8), (IR_factor*($AC8/Poids)) *  (EXP(-k_elim*($A140-$AB8)) - EXP(-3*($A140-$AB8)))  / (EXP(-k_elim*1.8)-EXP(-3*1.8)),0),IF($AA8="XR",IF(AND($AD8=TRUE,$AA8="XR",$A140&gt;=$AB8), IF($AE8="Jeun",   (XR_factor_fast*($AC8/Poids)) *    (EXP(-0.5*((($A140-($AB8+2))/0.9)^2)) +     EXP(-0.5*((($A140-($AB8+7))/1.1)^2)))    * MAX(EXP(-k_elim*MAX($A140-($AB8+1),0)),0.5),   (XR_factor_fed*($AC8/Poids)) *    (EXP(-0.5*((($A140-($AB8+2))/0.9)^2)) +     EXP(-0.5*((($A140-($AB8+6))/1.1)^2)))    * MAX(EXP(-k_elim*MAX($A140-($AB8+1),0)),0.58) ),0),IF(AND($AD8=TRUE,OR($AA8="Concerta",$AA8="OROS"),$A140&gt;=$AB8), MIN(OROS_factor*($AC8/Poids),22) / (1+EXP(-(($A140-($AB8+4.8))))) *  IF($A140&gt;($AB8+10), EXP(-k_elim*(($A140-($AB8+10)))), 1),0)))</f>
        <v>0</v>
      </c>
      <c r="L140" s="20">
        <f>IF($AA9="IR",IF(AND($AD9=TRUE,$AA9="IR",$A140&gt;=$AB9), (IR_factor*($AC9/Poids)) *  (EXP(-k_elim*($A140-$AB9)) - EXP(-3*($A140-$AB9)))  / (EXP(-k_elim*1.8)-EXP(-3*1.8)),0),IF($AA9="XR",IF(AND($AD9=TRUE,$AA9="XR",$A140&gt;=$AB9), IF($AE9="Jeun",   (XR_factor_fast*($AC9/Poids)) *    (EXP(-0.5*((($A140-($AB9+2))/0.9)^2)) +     EXP(-0.5*((($A140-($AB9+7))/1.1)^2)))    * MAX(EXP(-k_elim*MAX($A140-($AB9+1),0)),0.5),   (XR_factor_fed*($AC9/Poids)) *    (EXP(-0.5*((($A140-($AB9+2))/0.9)^2)) +     EXP(-0.5*((($A140-($AB9+6))/1.1)^2)))    * MAX(EXP(-k_elim*MAX($A140-($AB9+1),0)),0.58) ),0),IF(AND($AD9=TRUE,OR($AA9="Concerta",$AA9="OROS"),$A140&gt;=$AB9), MIN(OROS_factor*($AC9/Poids),22) / (1+EXP(-(($A140-($AB9+4.8))))) *  IF($A140&gt;($AB9+10), EXP(-k_elim*(($A140-($AB9+10)))), 1),0)))</f>
        <v>0</v>
      </c>
      <c r="M140" s="20">
        <f>IF($AA10="IR",IF(AND($AD10=TRUE,$AA10="IR",$A140&gt;=$AB10), (IR_factor*($AC10/Poids)) *  (EXP(-k_elim*($A140-$AB10)) - EXP(-3*($A140-$AB10)))  / (EXP(-k_elim*1.8)-EXP(-3*1.8)),0),IF($AA10="XR",IF(AND($AD10=TRUE,$AA10="XR",$A140&gt;=$AB10), IF($AE10="Jeun",   (XR_factor_fast*($AC10/Poids)) *    (EXP(-0.5*((($A140-($AB10+2))/0.9)^2)) +     EXP(-0.5*((($A140-($AB10+7))/1.1)^2)))    * MAX(EXP(-k_elim*MAX($A140-($AB10+1),0)),0.5),   (XR_factor_fed*($AC10/Poids)) *    (EXP(-0.5*((($A140-($AB10+2))/0.9)^2)) +     EXP(-0.5*((($A140-($AB10+6))/1.1)^2)))    * MAX(EXP(-k_elim*MAX($A140-($AB10+1),0)),0.58) ),0),IF(AND($AD10=TRUE,OR($AA10="Concerta",$AA10="OROS"),$A140&gt;=$AB10), MIN(OROS_factor*($AC10/Poids),22) / (1+EXP(-(($A140-($AB10+4.8))))) *  IF($A140&gt;($AB10+10), EXP(-k_elim*(($A140-($AB10+10)))), 1),0)))</f>
        <v>0</v>
      </c>
      <c r="N140" s="32">
        <f>IF($AA11="IR",IF(AND($AD11=TRUE,$AA11="IR",$A140&gt;=$AB11), (IR_factor*($AC11/Poids)) *  (EXP(-k_elim*($A140-$AB11)) - EXP(-3*($A140-$AB11)))  / (EXP(-k_elim*1.8)-EXP(-3*1.8)),0),IF($AA11="XR",IF(AND($AD11=TRUE,$AA11="XR",$A140&gt;=$AB11), IF($AE11="Jeun",   (XR_factor_fast*($AC11/Poids)) *    (EXP(-0.5*((($A140-($AB11+2))/0.9)^2)) +     EXP(-0.5*((($A140-($AB11+7))/1.1)^2)))    * MAX(EXP(-k_elim*MAX($A140-($AB11+1),0)),0.5),   (XR_factor_fed*($AC11/Poids)) *    (EXP(-0.5*((($A140-($AB11+2))/0.9)^2)) +     EXP(-0.5*((($A140-($AB11+6))/1.1)^2)))    * MAX(EXP(-k_elim*MAX($A140-($AB11+1),0)),0.58) ),0),IF(AND($AD11=TRUE,OR($AA11="Concerta",$AA11="OROS"),$A140&gt;=$AB11), MIN(OROS_factor*($AC11/Poids),22) / (1+EXP(-(($A140-($AB11+4.8))))) *  IF($A140&gt;($AB11+10), EXP(-k_elim*(($A140-($AB11+10)))), 1),0)))</f>
        <v>0</v>
      </c>
      <c r="O140" s="32">
        <f>IF($AA12="IR",IF(AND($AD12=TRUE,$AA12="IR",$A140&gt;=$AB12), (IR_factor*($AC12/Poids)) *  (EXP(-k_elim*($A140-$AB12)) - EXP(-3*($A140-$AB12)))  / (EXP(-k_elim*1.8)-EXP(-3*1.8)),0),IF($AA12="XR",IF(AND($AD12=TRUE,$AA12="XR",$A140&gt;=$AB12), IF($AE12="Jeun",   (XR_factor_fast*($AC12/Poids)) *    (EXP(-0.5*((($A140-($AB12+2))/0.9)^2)) +     EXP(-0.5*((($A140-($AB12+7))/1.1)^2)))    * MAX(EXP(-k_elim*MAX($A140-($AB12+1),0)),0.5),   (XR_factor_fed*($AC12/Poids)) *    (EXP(-0.5*((($A140-($AB12+2))/0.9)^2)) +     EXP(-0.5*((($A140-($AB12+6))/1.1)^2)))    * MAX(EXP(-k_elim*MAX($A140-($AB12+1),0)),0.58) ),0),IF(AND($AD12=TRUE,OR($AA12="Concerta",$AA12="OROS"),$A140&gt;=$AB12), MIN(OROS_factor*($AC12/Poids),22) / (1+EXP(-(($A140-($AB12+4.8))))) *  IF($A140&gt;($AB12+10), EXP(-k_elim*(($A140-($AB12+10)))), 1),0)))</f>
        <v>0</v>
      </c>
      <c r="P140" s="32">
        <f>IF($AA13="IR",IF(AND($AD13=TRUE,$AA13="IR",$A140&gt;=$AB13), (IR_factor*($AC13/Poids)) *  (EXP(-k_elim*($A140-$AB13)) - EXP(-3*($A140-$AB13)))  / (EXP(-k_elim*1.8)-EXP(-3*1.8)),0),IF($AA13="XR",IF(AND($AD13=TRUE,$AA13="XR",$A140&gt;=$AB13), IF($AE13="Jeun",   (XR_factor_fast*($AC13/Poids)) *    (EXP(-0.5*((($A140-($AB13+2))/0.9)^2)) +     EXP(-0.5*((($A140-($AB13+7))/1.1)^2)))    * MAX(EXP(-k_elim*MAX($A140-($AB13+1),0)),0.5),   (XR_factor_fed*($AC13/Poids)) *    (EXP(-0.5*((($A140-($AB13+2))/0.9)^2)) +     EXP(-0.5*((($A140-($AB13+6))/1.1)^2)))    * MAX(EXP(-k_elim*MAX($A140-($AB13+1),0)),0.58) ),0),IF(AND($AD13=TRUE,OR($AA13="Concerta",$AA13="OROS"),$A140&gt;=$AB13), MIN(OROS_factor*($AC13/Poids),22) / (1+EXP(-(($A140-($AB13+4.8))))) *  IF($A140&gt;($AB13+10), EXP(-k_elim*(($A140-($AB13+10)))), 1),0)))</f>
        <v>0</v>
      </c>
      <c r="AO140">
        <v>5</v>
      </c>
    </row>
    <row r="141" spans="1:41">
      <c r="A141" s="17">
        <v>12.949999999999971</v>
      </c>
      <c r="B141" s="18">
        <f t="shared" si="6"/>
        <v>2.883992385365421</v>
      </c>
      <c r="C141" s="20">
        <f t="shared" si="7"/>
        <v>0</v>
      </c>
      <c r="D141" s="32">
        <f t="shared" si="8"/>
        <v>0</v>
      </c>
      <c r="E141" s="18">
        <f>IF($AA2="IR",IF(AND($AD2=TRUE,$AA2="IR",$A141&gt;=$AB2), (IR_factor*($AC2/Poids)) *  (EXP(-k_elim*($A141-$AB2)) - EXP(-3*($A141-$AB2)))  / (EXP(-k_elim*1.8)-EXP(-3*1.8)),0),IF($AA2="XR",IF(AND($AD2=TRUE,$AA2="XR",$A141&gt;=$AB2), IF($AE2="Jeun",   (XR_factor_fast*($AC2/Poids)) *    (EXP(-0.5*((($A141-($AB2+2))/0.9)^2)) +     EXP(-0.5*((($A141-($AB2+7))/1.1)^2)))    * MAX(EXP(-k_elim*MAX($A141-($AB2+1),0)),0.5),   (XR_factor_fed*($AC2/Poids)) *    (EXP(-0.5*((($A141-($AB2+2))/0.9)^2)) +     EXP(-0.5*((($A141-($AB2+6))/1.1)^2)))    * MAX(EXP(-k_elim*MAX($A141-($AB2+1),0)),0.58) ),0),IF(AND($AD2=TRUE,OR($AA2="Concerta",$AA2="OROS"),$A141&gt;=$AB2), MIN(OROS_factor*($AC2/Poids),22) / (1+EXP(-(($A141-($AB2+4.8))))) *  IF($A141&gt;($AB2+10), EXP(-k_elim*(($A141-($AB2+10)))), 1),0)))</f>
        <v>2.883992385365421</v>
      </c>
      <c r="F141" s="18">
        <f>IF($AA3="IR",IF(AND($AD3=TRUE,$AA3="IR",$A141&gt;=$AB3), (IR_factor*($AC3/Poids)) *  (EXP(-k_elim*($A141-$AB3)) - EXP(-3*($A141-$AB3)))  / (EXP(-k_elim*1.8)-EXP(-3*1.8)),0),IF($AA3="XR",IF(AND($AD3=TRUE,$AA3="XR",$A141&gt;=$AB3), IF($AE3="Jeun",   (XR_factor_fast*($AC3/Poids)) *    (EXP(-0.5*((($A141-($AB3+2))/0.9)^2)) +     EXP(-0.5*((($A141-($AB3+7))/1.1)^2)))    * MAX(EXP(-k_elim*MAX($A141-($AB3+1),0)),0.5),   (XR_factor_fed*($AC3/Poids)) *    (EXP(-0.5*((($A141-($AB3+2))/0.9)^2)) +     EXP(-0.5*((($A141-($AB3+6))/1.1)^2)))    * MAX(EXP(-k_elim*MAX($A141-($AB3+1),0)),0.58) ),0),IF(AND($AD3=TRUE,OR($AA3="Concerta",$AA3="OROS"),$A141&gt;=$AB3), MIN(OROS_factor*($AC3/Poids),22) / (1+EXP(-(($A141-($AB3+4.8))))) *  IF($A141&gt;($AB3+10), EXP(-k_elim*(($A141-($AB3+10)))), 1),0)))</f>
        <v>0</v>
      </c>
      <c r="G141" s="18">
        <f>IF($AA4="IR",IF(AND($AD4=TRUE,$AA4="IR",$A141&gt;=$AB4), (IR_factor*($AC4/Poids)) *  (EXP(-k_elim*($A141-$AB4)) - EXP(-3*($A141-$AB4)))  / (EXP(-k_elim*1.8)-EXP(-3*1.8)),0),IF($AA4="XR",IF(AND($AD4=TRUE,$AA4="XR",$A141&gt;=$AB4), IF($AE4="Jeun",   (XR_factor_fast*($AC4/Poids)) *    (EXP(-0.5*((($A141-($AB4+2))/0.9)^2)) +     EXP(-0.5*((($A141-($AB4+7))/1.1)^2)))    * MAX(EXP(-k_elim*MAX($A141-($AB4+1),0)),0.5),   (XR_factor_fed*($AC4/Poids)) *    (EXP(-0.5*((($A141-($AB4+2))/0.9)^2)) +     EXP(-0.5*((($A141-($AB4+6))/1.1)^2)))    * MAX(EXP(-k_elim*MAX($A141-($AB4+1),0)),0.58) ),0),IF(AND($AD4=TRUE,OR($AA4="Concerta",$AA4="OROS"),$A141&gt;=$AB4), MIN(OROS_factor*($AC4/Poids),22) / (1+EXP(-(($A141-($AB4+4.8))))) *  IF($A141&gt;($AB4+10), EXP(-k_elim*(($A141-($AB4+10)))), 1),0)))</f>
        <v>0</v>
      </c>
      <c r="H141" s="18">
        <f>IF($AA5="IR",IF(AND($AD5=TRUE,$AA5="IR",$A141&gt;=$AB5), (IR_factor*($AC5/Poids)) *  (EXP(-k_elim*($A141-$AB5)) - EXP(-3*($A141-$AB5)))  / (EXP(-k_elim*1.8)-EXP(-3*1.8)),0),IF($AA5="XR",IF(AND($AD5=TRUE,$AA5="XR",$A141&gt;=$AB5), IF($AE5="Jeun",   (XR_factor_fast*($AC5/Poids)) *    (EXP(-0.5*((($A141-($AB5+2))/0.9)^2)) +     EXP(-0.5*((($A141-($AB5+7))/1.1)^2)))    * MAX(EXP(-k_elim*MAX($A141-($AB5+1),0)),0.5),   (XR_factor_fed*($AC5/Poids)) *    (EXP(-0.5*((($A141-($AB5+2))/0.9)^2)) +     EXP(-0.5*((($A141-($AB5+6))/1.1)^2)))    * MAX(EXP(-k_elim*MAX($A141-($AB5+1),0)),0.58) ),0),IF(AND($AD5=TRUE,OR($AA5="Concerta",$AA5="OROS"),$A141&gt;=$AB5), MIN(OROS_factor*($AC5/Poids),22) / (1+EXP(-(($A141-($AB5+4.8))))) *  IF($A141&gt;($AB5+10), EXP(-k_elim*(($A141-($AB5+10)))), 1),0)))</f>
        <v>0</v>
      </c>
      <c r="I141" s="20">
        <f>IF($AA6="IR",IF(AND($AD6=TRUE,$AA6="IR",$A141&gt;=$AB6), (IR_factor*($AC6/Poids)) *  (EXP(-k_elim*($A141-$AB6)) - EXP(-3*($A141-$AB6)))  / (EXP(-k_elim*1.8)-EXP(-3*1.8)),0),IF($AA6="XR",IF(AND($AD6=TRUE,$AA6="XR",$A141&gt;=$AB6), IF($AE6="Jeun",   (XR_factor_fast*($AC6/Poids)) *    (EXP(-0.5*((($A141-($AB6+2))/0.9)^2)) +     EXP(-0.5*((($A141-($AB6+7))/1.1)^2)))    * MAX(EXP(-k_elim*MAX($A141-($AB6+1),0)),0.5),   (XR_factor_fed*($AC6/Poids)) *    (EXP(-0.5*((($A141-($AB6+2))/0.9)^2)) +     EXP(-0.5*((($A141-($AB6+6))/1.1)^2)))    * MAX(EXP(-k_elim*MAX($A141-($AB6+1),0)),0.58) ),0),IF(AND($AD6=TRUE,OR($AA6="Concerta",$AA6="OROS"),$A141&gt;=$AB6), MIN(OROS_factor*($AC6/Poids),22) / (1+EXP(-(($A141-($AB6+4.8))))) *  IF($A141&gt;($AB6+10), EXP(-k_elim*(($A141-($AB6+10)))), 1),0)))</f>
        <v>0</v>
      </c>
      <c r="J141" s="20">
        <f>IF($AA7="IR",IF(AND($AD7=TRUE,$AA7="IR",$A141&gt;=$AB7), (IR_factor*($AC7/Poids)) *  (EXP(-k_elim*($A141-$AB7)) - EXP(-3*($A141-$AB7)))  / (EXP(-k_elim*1.8)-EXP(-3*1.8)),0),IF($AA7="XR",IF(AND($AD7=TRUE,$AA7="XR",$A141&gt;=$AB7), IF($AE7="Jeun",   (XR_factor_fast*($AC7/Poids)) *    (EXP(-0.5*((($A141-($AB7+2))/0.9)^2)) +     EXP(-0.5*((($A141-($AB7+7))/1.1)^2)))    * MAX(EXP(-k_elim*MAX($A141-($AB7+1),0)),0.5),   (XR_factor_fed*($AC7/Poids)) *    (EXP(-0.5*((($A141-($AB7+2))/0.9)^2)) +     EXP(-0.5*((($A141-($AB7+6))/1.1)^2)))    * MAX(EXP(-k_elim*MAX($A141-($AB7+1),0)),0.58) ),0),IF(AND($AD7=TRUE,OR($AA7="Concerta",$AA7="OROS"),$A141&gt;=$AB7), MIN(OROS_factor*($AC7/Poids),22) / (1+EXP(-(($A141-($AB7+4.8))))) *  IF($A141&gt;($AB7+10), EXP(-k_elim*(($A141-($AB7+10)))), 1),0)))</f>
        <v>0</v>
      </c>
      <c r="K141" s="20">
        <f>IF($AA8="IR",IF(AND($AD8=TRUE,$AA8="IR",$A141&gt;=$AB8), (IR_factor*($AC8/Poids)) *  (EXP(-k_elim*($A141-$AB8)) - EXP(-3*($A141-$AB8)))  / (EXP(-k_elim*1.8)-EXP(-3*1.8)),0),IF($AA8="XR",IF(AND($AD8=TRUE,$AA8="XR",$A141&gt;=$AB8), IF($AE8="Jeun",   (XR_factor_fast*($AC8/Poids)) *    (EXP(-0.5*((($A141-($AB8+2))/0.9)^2)) +     EXP(-0.5*((($A141-($AB8+7))/1.1)^2)))    * MAX(EXP(-k_elim*MAX($A141-($AB8+1),0)),0.5),   (XR_factor_fed*($AC8/Poids)) *    (EXP(-0.5*((($A141-($AB8+2))/0.9)^2)) +     EXP(-0.5*((($A141-($AB8+6))/1.1)^2)))    * MAX(EXP(-k_elim*MAX($A141-($AB8+1),0)),0.58) ),0),IF(AND($AD8=TRUE,OR($AA8="Concerta",$AA8="OROS"),$A141&gt;=$AB8), MIN(OROS_factor*($AC8/Poids),22) / (1+EXP(-(($A141-($AB8+4.8))))) *  IF($A141&gt;($AB8+10), EXP(-k_elim*(($A141-($AB8+10)))), 1),0)))</f>
        <v>0</v>
      </c>
      <c r="L141" s="20">
        <f>IF($AA9="IR",IF(AND($AD9=TRUE,$AA9="IR",$A141&gt;=$AB9), (IR_factor*($AC9/Poids)) *  (EXP(-k_elim*($A141-$AB9)) - EXP(-3*($A141-$AB9)))  / (EXP(-k_elim*1.8)-EXP(-3*1.8)),0),IF($AA9="XR",IF(AND($AD9=TRUE,$AA9="XR",$A141&gt;=$AB9), IF($AE9="Jeun",   (XR_factor_fast*($AC9/Poids)) *    (EXP(-0.5*((($A141-($AB9+2))/0.9)^2)) +     EXP(-0.5*((($A141-($AB9+7))/1.1)^2)))    * MAX(EXP(-k_elim*MAX($A141-($AB9+1),0)),0.5),   (XR_factor_fed*($AC9/Poids)) *    (EXP(-0.5*((($A141-($AB9+2))/0.9)^2)) +     EXP(-0.5*((($A141-($AB9+6))/1.1)^2)))    * MAX(EXP(-k_elim*MAX($A141-($AB9+1),0)),0.58) ),0),IF(AND($AD9=TRUE,OR($AA9="Concerta",$AA9="OROS"),$A141&gt;=$AB9), MIN(OROS_factor*($AC9/Poids),22) / (1+EXP(-(($A141-($AB9+4.8))))) *  IF($A141&gt;($AB9+10), EXP(-k_elim*(($A141-($AB9+10)))), 1),0)))</f>
        <v>0</v>
      </c>
      <c r="M141" s="20">
        <f>IF($AA10="IR",IF(AND($AD10=TRUE,$AA10="IR",$A141&gt;=$AB10), (IR_factor*($AC10/Poids)) *  (EXP(-k_elim*($A141-$AB10)) - EXP(-3*($A141-$AB10)))  / (EXP(-k_elim*1.8)-EXP(-3*1.8)),0),IF($AA10="XR",IF(AND($AD10=TRUE,$AA10="XR",$A141&gt;=$AB10), IF($AE10="Jeun",   (XR_factor_fast*($AC10/Poids)) *    (EXP(-0.5*((($A141-($AB10+2))/0.9)^2)) +     EXP(-0.5*((($A141-($AB10+7))/1.1)^2)))    * MAX(EXP(-k_elim*MAX($A141-($AB10+1),0)),0.5),   (XR_factor_fed*($AC10/Poids)) *    (EXP(-0.5*((($A141-($AB10+2))/0.9)^2)) +     EXP(-0.5*((($A141-($AB10+6))/1.1)^2)))    * MAX(EXP(-k_elim*MAX($A141-($AB10+1),0)),0.58) ),0),IF(AND($AD10=TRUE,OR($AA10="Concerta",$AA10="OROS"),$A141&gt;=$AB10), MIN(OROS_factor*($AC10/Poids),22) / (1+EXP(-(($A141-($AB10+4.8))))) *  IF($A141&gt;($AB10+10), EXP(-k_elim*(($A141-($AB10+10)))), 1),0)))</f>
        <v>0</v>
      </c>
      <c r="N141" s="32">
        <f>IF($AA11="IR",IF(AND($AD11=TRUE,$AA11="IR",$A141&gt;=$AB11), (IR_factor*($AC11/Poids)) *  (EXP(-k_elim*($A141-$AB11)) - EXP(-3*($A141-$AB11)))  / (EXP(-k_elim*1.8)-EXP(-3*1.8)),0),IF($AA11="XR",IF(AND($AD11=TRUE,$AA11="XR",$A141&gt;=$AB11), IF($AE11="Jeun",   (XR_factor_fast*($AC11/Poids)) *    (EXP(-0.5*((($A141-($AB11+2))/0.9)^2)) +     EXP(-0.5*((($A141-($AB11+7))/1.1)^2)))    * MAX(EXP(-k_elim*MAX($A141-($AB11+1),0)),0.5),   (XR_factor_fed*($AC11/Poids)) *    (EXP(-0.5*((($A141-($AB11+2))/0.9)^2)) +     EXP(-0.5*((($A141-($AB11+6))/1.1)^2)))    * MAX(EXP(-k_elim*MAX($A141-($AB11+1),0)),0.58) ),0),IF(AND($AD11=TRUE,OR($AA11="Concerta",$AA11="OROS"),$A141&gt;=$AB11), MIN(OROS_factor*($AC11/Poids),22) / (1+EXP(-(($A141-($AB11+4.8))))) *  IF($A141&gt;($AB11+10), EXP(-k_elim*(($A141-($AB11+10)))), 1),0)))</f>
        <v>0</v>
      </c>
      <c r="O141" s="32">
        <f>IF($AA12="IR",IF(AND($AD12=TRUE,$AA12="IR",$A141&gt;=$AB12), (IR_factor*($AC12/Poids)) *  (EXP(-k_elim*($A141-$AB12)) - EXP(-3*($A141-$AB12)))  / (EXP(-k_elim*1.8)-EXP(-3*1.8)),0),IF($AA12="XR",IF(AND($AD12=TRUE,$AA12="XR",$A141&gt;=$AB12), IF($AE12="Jeun",   (XR_factor_fast*($AC12/Poids)) *    (EXP(-0.5*((($A141-($AB12+2))/0.9)^2)) +     EXP(-0.5*((($A141-($AB12+7))/1.1)^2)))    * MAX(EXP(-k_elim*MAX($A141-($AB12+1),0)),0.5),   (XR_factor_fed*($AC12/Poids)) *    (EXP(-0.5*((($A141-($AB12+2))/0.9)^2)) +     EXP(-0.5*((($A141-($AB12+6))/1.1)^2)))    * MAX(EXP(-k_elim*MAX($A141-($AB12+1),0)),0.58) ),0),IF(AND($AD12=TRUE,OR($AA12="Concerta",$AA12="OROS"),$A141&gt;=$AB12), MIN(OROS_factor*($AC12/Poids),22) / (1+EXP(-(($A141-($AB12+4.8))))) *  IF($A141&gt;($AB12+10), EXP(-k_elim*(($A141-($AB12+10)))), 1),0)))</f>
        <v>0</v>
      </c>
      <c r="P141" s="32">
        <f>IF($AA13="IR",IF(AND($AD13=TRUE,$AA13="IR",$A141&gt;=$AB13), (IR_factor*($AC13/Poids)) *  (EXP(-k_elim*($A141-$AB13)) - EXP(-3*($A141-$AB13)))  / (EXP(-k_elim*1.8)-EXP(-3*1.8)),0),IF($AA13="XR",IF(AND($AD13=TRUE,$AA13="XR",$A141&gt;=$AB13), IF($AE13="Jeun",   (XR_factor_fast*($AC13/Poids)) *    (EXP(-0.5*((($A141-($AB13+2))/0.9)^2)) +     EXP(-0.5*((($A141-($AB13+7))/1.1)^2)))    * MAX(EXP(-k_elim*MAX($A141-($AB13+1),0)),0.5),   (XR_factor_fed*($AC13/Poids)) *    (EXP(-0.5*((($A141-($AB13+2))/0.9)^2)) +     EXP(-0.5*((($A141-($AB13+6))/1.1)^2)))    * MAX(EXP(-k_elim*MAX($A141-($AB13+1),0)),0.58) ),0),IF(AND($AD13=TRUE,OR($AA13="Concerta",$AA13="OROS"),$A141&gt;=$AB13), MIN(OROS_factor*($AC13/Poids),22) / (1+EXP(-(($A141-($AB13+4.8))))) *  IF($A141&gt;($AB13+10), EXP(-k_elim*(($A141-($AB13+10)))), 1),0)))</f>
        <v>0</v>
      </c>
      <c r="AO141">
        <v>5</v>
      </c>
    </row>
    <row r="142" spans="1:41">
      <c r="A142" s="17">
        <v>12.99999999999998</v>
      </c>
      <c r="B142" s="18">
        <f t="shared" si="6"/>
        <v>2.8485154414105645</v>
      </c>
      <c r="C142" s="20">
        <f t="shared" si="7"/>
        <v>0</v>
      </c>
      <c r="D142" s="32">
        <f t="shared" si="8"/>
        <v>0</v>
      </c>
      <c r="E142" s="18">
        <f>IF($AA2="IR",IF(AND($AD2=TRUE,$AA2="IR",$A142&gt;=$AB2), (IR_factor*($AC2/Poids)) *  (EXP(-k_elim*($A142-$AB2)) - EXP(-3*($A142-$AB2)))  / (EXP(-k_elim*1.8)-EXP(-3*1.8)),0),IF($AA2="XR",IF(AND($AD2=TRUE,$AA2="XR",$A142&gt;=$AB2), IF($AE2="Jeun",   (XR_factor_fast*($AC2/Poids)) *    (EXP(-0.5*((($A142-($AB2+2))/0.9)^2)) +     EXP(-0.5*((($A142-($AB2+7))/1.1)^2)))    * MAX(EXP(-k_elim*MAX($A142-($AB2+1),0)),0.5),   (XR_factor_fed*($AC2/Poids)) *    (EXP(-0.5*((($A142-($AB2+2))/0.9)^2)) +     EXP(-0.5*((($A142-($AB2+6))/1.1)^2)))    * MAX(EXP(-k_elim*MAX($A142-($AB2+1),0)),0.58) ),0),IF(AND($AD2=TRUE,OR($AA2="Concerta",$AA2="OROS"),$A142&gt;=$AB2), MIN(OROS_factor*($AC2/Poids),22) / (1+EXP(-(($A142-($AB2+4.8))))) *  IF($A142&gt;($AB2+10), EXP(-k_elim*(($A142-($AB2+10)))), 1),0)))</f>
        <v>2.8485154414105645</v>
      </c>
      <c r="F142" s="18">
        <f>IF($AA3="IR",IF(AND($AD3=TRUE,$AA3="IR",$A142&gt;=$AB3), (IR_factor*($AC3/Poids)) *  (EXP(-k_elim*($A142-$AB3)) - EXP(-3*($A142-$AB3)))  / (EXP(-k_elim*1.8)-EXP(-3*1.8)),0),IF($AA3="XR",IF(AND($AD3=TRUE,$AA3="XR",$A142&gt;=$AB3), IF($AE3="Jeun",   (XR_factor_fast*($AC3/Poids)) *    (EXP(-0.5*((($A142-($AB3+2))/0.9)^2)) +     EXP(-0.5*((($A142-($AB3+7))/1.1)^2)))    * MAX(EXP(-k_elim*MAX($A142-($AB3+1),0)),0.5),   (XR_factor_fed*($AC3/Poids)) *    (EXP(-0.5*((($A142-($AB3+2))/0.9)^2)) +     EXP(-0.5*((($A142-($AB3+6))/1.1)^2)))    * MAX(EXP(-k_elim*MAX($A142-($AB3+1),0)),0.58) ),0),IF(AND($AD3=TRUE,OR($AA3="Concerta",$AA3="OROS"),$A142&gt;=$AB3), MIN(OROS_factor*($AC3/Poids),22) / (1+EXP(-(($A142-($AB3+4.8))))) *  IF($A142&gt;($AB3+10), EXP(-k_elim*(($A142-($AB3+10)))), 1),0)))</f>
        <v>0</v>
      </c>
      <c r="G142" s="18">
        <f>IF($AA4="IR",IF(AND($AD4=TRUE,$AA4="IR",$A142&gt;=$AB4), (IR_factor*($AC4/Poids)) *  (EXP(-k_elim*($A142-$AB4)) - EXP(-3*($A142-$AB4)))  / (EXP(-k_elim*1.8)-EXP(-3*1.8)),0),IF($AA4="XR",IF(AND($AD4=TRUE,$AA4="XR",$A142&gt;=$AB4), IF($AE4="Jeun",   (XR_factor_fast*($AC4/Poids)) *    (EXP(-0.5*((($A142-($AB4+2))/0.9)^2)) +     EXP(-0.5*((($A142-($AB4+7))/1.1)^2)))    * MAX(EXP(-k_elim*MAX($A142-($AB4+1),0)),0.5),   (XR_factor_fed*($AC4/Poids)) *    (EXP(-0.5*((($A142-($AB4+2))/0.9)^2)) +     EXP(-0.5*((($A142-($AB4+6))/1.1)^2)))    * MAX(EXP(-k_elim*MAX($A142-($AB4+1),0)),0.58) ),0),IF(AND($AD4=TRUE,OR($AA4="Concerta",$AA4="OROS"),$A142&gt;=$AB4), MIN(OROS_factor*($AC4/Poids),22) / (1+EXP(-(($A142-($AB4+4.8))))) *  IF($A142&gt;($AB4+10), EXP(-k_elim*(($A142-($AB4+10)))), 1),0)))</f>
        <v>0</v>
      </c>
      <c r="H142" s="18">
        <f>IF($AA5="IR",IF(AND($AD5=TRUE,$AA5="IR",$A142&gt;=$AB5), (IR_factor*($AC5/Poids)) *  (EXP(-k_elim*($A142-$AB5)) - EXP(-3*($A142-$AB5)))  / (EXP(-k_elim*1.8)-EXP(-3*1.8)),0),IF($AA5="XR",IF(AND($AD5=TRUE,$AA5="XR",$A142&gt;=$AB5), IF($AE5="Jeun",   (XR_factor_fast*($AC5/Poids)) *    (EXP(-0.5*((($A142-($AB5+2))/0.9)^2)) +     EXP(-0.5*((($A142-($AB5+7))/1.1)^2)))    * MAX(EXP(-k_elim*MAX($A142-($AB5+1),0)),0.5),   (XR_factor_fed*($AC5/Poids)) *    (EXP(-0.5*((($A142-($AB5+2))/0.9)^2)) +     EXP(-0.5*((($A142-($AB5+6))/1.1)^2)))    * MAX(EXP(-k_elim*MAX($A142-($AB5+1),0)),0.58) ),0),IF(AND($AD5=TRUE,OR($AA5="Concerta",$AA5="OROS"),$A142&gt;=$AB5), MIN(OROS_factor*($AC5/Poids),22) / (1+EXP(-(($A142-($AB5+4.8))))) *  IF($A142&gt;($AB5+10), EXP(-k_elim*(($A142-($AB5+10)))), 1),0)))</f>
        <v>0</v>
      </c>
      <c r="I142" s="20">
        <f>IF($AA6="IR",IF(AND($AD6=TRUE,$AA6="IR",$A142&gt;=$AB6), (IR_factor*($AC6/Poids)) *  (EXP(-k_elim*($A142-$AB6)) - EXP(-3*($A142-$AB6)))  / (EXP(-k_elim*1.8)-EXP(-3*1.8)),0),IF($AA6="XR",IF(AND($AD6=TRUE,$AA6="XR",$A142&gt;=$AB6), IF($AE6="Jeun",   (XR_factor_fast*($AC6/Poids)) *    (EXP(-0.5*((($A142-($AB6+2))/0.9)^2)) +     EXP(-0.5*((($A142-($AB6+7))/1.1)^2)))    * MAX(EXP(-k_elim*MAX($A142-($AB6+1),0)),0.5),   (XR_factor_fed*($AC6/Poids)) *    (EXP(-0.5*((($A142-($AB6+2))/0.9)^2)) +     EXP(-0.5*((($A142-($AB6+6))/1.1)^2)))    * MAX(EXP(-k_elim*MAX($A142-($AB6+1),0)),0.58) ),0),IF(AND($AD6=TRUE,OR($AA6="Concerta",$AA6="OROS"),$A142&gt;=$AB6), MIN(OROS_factor*($AC6/Poids),22) / (1+EXP(-(($A142-($AB6+4.8))))) *  IF($A142&gt;($AB6+10), EXP(-k_elim*(($A142-($AB6+10)))), 1),0)))</f>
        <v>0</v>
      </c>
      <c r="J142" s="20">
        <f>IF($AA7="IR",IF(AND($AD7=TRUE,$AA7="IR",$A142&gt;=$AB7), (IR_factor*($AC7/Poids)) *  (EXP(-k_elim*($A142-$AB7)) - EXP(-3*($A142-$AB7)))  / (EXP(-k_elim*1.8)-EXP(-3*1.8)),0),IF($AA7="XR",IF(AND($AD7=TRUE,$AA7="XR",$A142&gt;=$AB7), IF($AE7="Jeun",   (XR_factor_fast*($AC7/Poids)) *    (EXP(-0.5*((($A142-($AB7+2))/0.9)^2)) +     EXP(-0.5*((($A142-($AB7+7))/1.1)^2)))    * MAX(EXP(-k_elim*MAX($A142-($AB7+1),0)),0.5),   (XR_factor_fed*($AC7/Poids)) *    (EXP(-0.5*((($A142-($AB7+2))/0.9)^2)) +     EXP(-0.5*((($A142-($AB7+6))/1.1)^2)))    * MAX(EXP(-k_elim*MAX($A142-($AB7+1),0)),0.58) ),0),IF(AND($AD7=TRUE,OR($AA7="Concerta",$AA7="OROS"),$A142&gt;=$AB7), MIN(OROS_factor*($AC7/Poids),22) / (1+EXP(-(($A142-($AB7+4.8))))) *  IF($A142&gt;($AB7+10), EXP(-k_elim*(($A142-($AB7+10)))), 1),0)))</f>
        <v>0</v>
      </c>
      <c r="K142" s="20">
        <f>IF($AA8="IR",IF(AND($AD8=TRUE,$AA8="IR",$A142&gt;=$AB8), (IR_factor*($AC8/Poids)) *  (EXP(-k_elim*($A142-$AB8)) - EXP(-3*($A142-$AB8)))  / (EXP(-k_elim*1.8)-EXP(-3*1.8)),0),IF($AA8="XR",IF(AND($AD8=TRUE,$AA8="XR",$A142&gt;=$AB8), IF($AE8="Jeun",   (XR_factor_fast*($AC8/Poids)) *    (EXP(-0.5*((($A142-($AB8+2))/0.9)^2)) +     EXP(-0.5*((($A142-($AB8+7))/1.1)^2)))    * MAX(EXP(-k_elim*MAX($A142-($AB8+1),0)),0.5),   (XR_factor_fed*($AC8/Poids)) *    (EXP(-0.5*((($A142-($AB8+2))/0.9)^2)) +     EXP(-0.5*((($A142-($AB8+6))/1.1)^2)))    * MAX(EXP(-k_elim*MAX($A142-($AB8+1),0)),0.58) ),0),IF(AND($AD8=TRUE,OR($AA8="Concerta",$AA8="OROS"),$A142&gt;=$AB8), MIN(OROS_factor*($AC8/Poids),22) / (1+EXP(-(($A142-($AB8+4.8))))) *  IF($A142&gt;($AB8+10), EXP(-k_elim*(($A142-($AB8+10)))), 1),0)))</f>
        <v>0</v>
      </c>
      <c r="L142" s="20">
        <f>IF($AA9="IR",IF(AND($AD9=TRUE,$AA9="IR",$A142&gt;=$AB9), (IR_factor*($AC9/Poids)) *  (EXP(-k_elim*($A142-$AB9)) - EXP(-3*($A142-$AB9)))  / (EXP(-k_elim*1.8)-EXP(-3*1.8)),0),IF($AA9="XR",IF(AND($AD9=TRUE,$AA9="XR",$A142&gt;=$AB9), IF($AE9="Jeun",   (XR_factor_fast*($AC9/Poids)) *    (EXP(-0.5*((($A142-($AB9+2))/0.9)^2)) +     EXP(-0.5*((($A142-($AB9+7))/1.1)^2)))    * MAX(EXP(-k_elim*MAX($A142-($AB9+1),0)),0.5),   (XR_factor_fed*($AC9/Poids)) *    (EXP(-0.5*((($A142-($AB9+2))/0.9)^2)) +     EXP(-0.5*((($A142-($AB9+6))/1.1)^2)))    * MAX(EXP(-k_elim*MAX($A142-($AB9+1),0)),0.58) ),0),IF(AND($AD9=TRUE,OR($AA9="Concerta",$AA9="OROS"),$A142&gt;=$AB9), MIN(OROS_factor*($AC9/Poids),22) / (1+EXP(-(($A142-($AB9+4.8))))) *  IF($A142&gt;($AB9+10), EXP(-k_elim*(($A142-($AB9+10)))), 1),0)))</f>
        <v>0</v>
      </c>
      <c r="M142" s="20">
        <f>IF($AA10="IR",IF(AND($AD10=TRUE,$AA10="IR",$A142&gt;=$AB10), (IR_factor*($AC10/Poids)) *  (EXP(-k_elim*($A142-$AB10)) - EXP(-3*($A142-$AB10)))  / (EXP(-k_elim*1.8)-EXP(-3*1.8)),0),IF($AA10="XR",IF(AND($AD10=TRUE,$AA10="XR",$A142&gt;=$AB10), IF($AE10="Jeun",   (XR_factor_fast*($AC10/Poids)) *    (EXP(-0.5*((($A142-($AB10+2))/0.9)^2)) +     EXP(-0.5*((($A142-($AB10+7))/1.1)^2)))    * MAX(EXP(-k_elim*MAX($A142-($AB10+1),0)),0.5),   (XR_factor_fed*($AC10/Poids)) *    (EXP(-0.5*((($A142-($AB10+2))/0.9)^2)) +     EXP(-0.5*((($A142-($AB10+6))/1.1)^2)))    * MAX(EXP(-k_elim*MAX($A142-($AB10+1),0)),0.58) ),0),IF(AND($AD10=TRUE,OR($AA10="Concerta",$AA10="OROS"),$A142&gt;=$AB10), MIN(OROS_factor*($AC10/Poids),22) / (1+EXP(-(($A142-($AB10+4.8))))) *  IF($A142&gt;($AB10+10), EXP(-k_elim*(($A142-($AB10+10)))), 1),0)))</f>
        <v>0</v>
      </c>
      <c r="N142" s="32">
        <f>IF($AA11="IR",IF(AND($AD11=TRUE,$AA11="IR",$A142&gt;=$AB11), (IR_factor*($AC11/Poids)) *  (EXP(-k_elim*($A142-$AB11)) - EXP(-3*($A142-$AB11)))  / (EXP(-k_elim*1.8)-EXP(-3*1.8)),0),IF($AA11="XR",IF(AND($AD11=TRUE,$AA11="XR",$A142&gt;=$AB11), IF($AE11="Jeun",   (XR_factor_fast*($AC11/Poids)) *    (EXP(-0.5*((($A142-($AB11+2))/0.9)^2)) +     EXP(-0.5*((($A142-($AB11+7))/1.1)^2)))    * MAX(EXP(-k_elim*MAX($A142-($AB11+1),0)),0.5),   (XR_factor_fed*($AC11/Poids)) *    (EXP(-0.5*((($A142-($AB11+2))/0.9)^2)) +     EXP(-0.5*((($A142-($AB11+6))/1.1)^2)))    * MAX(EXP(-k_elim*MAX($A142-($AB11+1),0)),0.58) ),0),IF(AND($AD11=TRUE,OR($AA11="Concerta",$AA11="OROS"),$A142&gt;=$AB11), MIN(OROS_factor*($AC11/Poids),22) / (1+EXP(-(($A142-($AB11+4.8))))) *  IF($A142&gt;($AB11+10), EXP(-k_elim*(($A142-($AB11+10)))), 1),0)))</f>
        <v>0</v>
      </c>
      <c r="O142" s="32">
        <f>IF($AA12="IR",IF(AND($AD12=TRUE,$AA12="IR",$A142&gt;=$AB12), (IR_factor*($AC12/Poids)) *  (EXP(-k_elim*($A142-$AB12)) - EXP(-3*($A142-$AB12)))  / (EXP(-k_elim*1.8)-EXP(-3*1.8)),0),IF($AA12="XR",IF(AND($AD12=TRUE,$AA12="XR",$A142&gt;=$AB12), IF($AE12="Jeun",   (XR_factor_fast*($AC12/Poids)) *    (EXP(-0.5*((($A142-($AB12+2))/0.9)^2)) +     EXP(-0.5*((($A142-($AB12+7))/1.1)^2)))    * MAX(EXP(-k_elim*MAX($A142-($AB12+1),0)),0.5),   (XR_factor_fed*($AC12/Poids)) *    (EXP(-0.5*((($A142-($AB12+2))/0.9)^2)) +     EXP(-0.5*((($A142-($AB12+6))/1.1)^2)))    * MAX(EXP(-k_elim*MAX($A142-($AB12+1),0)),0.58) ),0),IF(AND($AD12=TRUE,OR($AA12="Concerta",$AA12="OROS"),$A142&gt;=$AB12), MIN(OROS_factor*($AC12/Poids),22) / (1+EXP(-(($A142-($AB12+4.8))))) *  IF($A142&gt;($AB12+10), EXP(-k_elim*(($A142-($AB12+10)))), 1),0)))</f>
        <v>0</v>
      </c>
      <c r="P142" s="32">
        <f>IF($AA13="IR",IF(AND($AD13=TRUE,$AA13="IR",$A142&gt;=$AB13), (IR_factor*($AC13/Poids)) *  (EXP(-k_elim*($A142-$AB13)) - EXP(-3*($A142-$AB13)))  / (EXP(-k_elim*1.8)-EXP(-3*1.8)),0),IF($AA13="XR",IF(AND($AD13=TRUE,$AA13="XR",$A142&gt;=$AB13), IF($AE13="Jeun",   (XR_factor_fast*($AC13/Poids)) *    (EXP(-0.5*((($A142-($AB13+2))/0.9)^2)) +     EXP(-0.5*((($A142-($AB13+7))/1.1)^2)))    * MAX(EXP(-k_elim*MAX($A142-($AB13+1),0)),0.5),   (XR_factor_fed*($AC13/Poids)) *    (EXP(-0.5*((($A142-($AB13+2))/0.9)^2)) +     EXP(-0.5*((($A142-($AB13+6))/1.1)^2)))    * MAX(EXP(-k_elim*MAX($A142-($AB13+1),0)),0.58) ),0),IF(AND($AD13=TRUE,OR($AA13="Concerta",$AA13="OROS"),$A142&gt;=$AB13), MIN(OROS_factor*($AC13/Poids),22) / (1+EXP(-(($A142-($AB13+4.8))))) *  IF($A142&gt;($AB13+10), EXP(-k_elim*(($A142-($AB13+10)))), 1),0)))</f>
        <v>0</v>
      </c>
      <c r="AO142">
        <v>5</v>
      </c>
    </row>
    <row r="143" spans="1:41">
      <c r="A143" s="17">
        <v>13.049999999999979</v>
      </c>
      <c r="B143" s="18">
        <f t="shared" si="6"/>
        <v>2.8134749074843306</v>
      </c>
      <c r="C143" s="20">
        <f t="shared" si="7"/>
        <v>0</v>
      </c>
      <c r="D143" s="32">
        <f t="shared" si="8"/>
        <v>0</v>
      </c>
      <c r="E143" s="18">
        <f>IF($AA2="IR",IF(AND($AD2=TRUE,$AA2="IR",$A143&gt;=$AB2), (IR_factor*($AC2/Poids)) *  (EXP(-k_elim*($A143-$AB2)) - EXP(-3*($A143-$AB2)))  / (EXP(-k_elim*1.8)-EXP(-3*1.8)),0),IF($AA2="XR",IF(AND($AD2=TRUE,$AA2="XR",$A143&gt;=$AB2), IF($AE2="Jeun",   (XR_factor_fast*($AC2/Poids)) *    (EXP(-0.5*((($A143-($AB2+2))/0.9)^2)) +     EXP(-0.5*((($A143-($AB2+7))/1.1)^2)))    * MAX(EXP(-k_elim*MAX($A143-($AB2+1),0)),0.5),   (XR_factor_fed*($AC2/Poids)) *    (EXP(-0.5*((($A143-($AB2+2))/0.9)^2)) +     EXP(-0.5*((($A143-($AB2+6))/1.1)^2)))    * MAX(EXP(-k_elim*MAX($A143-($AB2+1),0)),0.58) ),0),IF(AND($AD2=TRUE,OR($AA2="Concerta",$AA2="OROS"),$A143&gt;=$AB2), MIN(OROS_factor*($AC2/Poids),22) / (1+EXP(-(($A143-($AB2+4.8))))) *  IF($A143&gt;($AB2+10), EXP(-k_elim*(($A143-($AB2+10)))), 1),0)))</f>
        <v>2.8134749074843306</v>
      </c>
      <c r="F143" s="18">
        <f>IF($AA3="IR",IF(AND($AD3=TRUE,$AA3="IR",$A143&gt;=$AB3), (IR_factor*($AC3/Poids)) *  (EXP(-k_elim*($A143-$AB3)) - EXP(-3*($A143-$AB3)))  / (EXP(-k_elim*1.8)-EXP(-3*1.8)),0),IF($AA3="XR",IF(AND($AD3=TRUE,$AA3="XR",$A143&gt;=$AB3), IF($AE3="Jeun",   (XR_factor_fast*($AC3/Poids)) *    (EXP(-0.5*((($A143-($AB3+2))/0.9)^2)) +     EXP(-0.5*((($A143-($AB3+7))/1.1)^2)))    * MAX(EXP(-k_elim*MAX($A143-($AB3+1),0)),0.5),   (XR_factor_fed*($AC3/Poids)) *    (EXP(-0.5*((($A143-($AB3+2))/0.9)^2)) +     EXP(-0.5*((($A143-($AB3+6))/1.1)^2)))    * MAX(EXP(-k_elim*MAX($A143-($AB3+1),0)),0.58) ),0),IF(AND($AD3=TRUE,OR($AA3="Concerta",$AA3="OROS"),$A143&gt;=$AB3), MIN(OROS_factor*($AC3/Poids),22) / (1+EXP(-(($A143-($AB3+4.8))))) *  IF($A143&gt;($AB3+10), EXP(-k_elim*(($A143-($AB3+10)))), 1),0)))</f>
        <v>0</v>
      </c>
      <c r="G143" s="18">
        <f>IF($AA4="IR",IF(AND($AD4=TRUE,$AA4="IR",$A143&gt;=$AB4), (IR_factor*($AC4/Poids)) *  (EXP(-k_elim*($A143-$AB4)) - EXP(-3*($A143-$AB4)))  / (EXP(-k_elim*1.8)-EXP(-3*1.8)),0),IF($AA4="XR",IF(AND($AD4=TRUE,$AA4="XR",$A143&gt;=$AB4), IF($AE4="Jeun",   (XR_factor_fast*($AC4/Poids)) *    (EXP(-0.5*((($A143-($AB4+2))/0.9)^2)) +     EXP(-0.5*((($A143-($AB4+7))/1.1)^2)))    * MAX(EXP(-k_elim*MAX($A143-($AB4+1),0)),0.5),   (XR_factor_fed*($AC4/Poids)) *    (EXP(-0.5*((($A143-($AB4+2))/0.9)^2)) +     EXP(-0.5*((($A143-($AB4+6))/1.1)^2)))    * MAX(EXP(-k_elim*MAX($A143-($AB4+1),0)),0.58) ),0),IF(AND($AD4=TRUE,OR($AA4="Concerta",$AA4="OROS"),$A143&gt;=$AB4), MIN(OROS_factor*($AC4/Poids),22) / (1+EXP(-(($A143-($AB4+4.8))))) *  IF($A143&gt;($AB4+10), EXP(-k_elim*(($A143-($AB4+10)))), 1),0)))</f>
        <v>0</v>
      </c>
      <c r="H143" s="18">
        <f>IF($AA5="IR",IF(AND($AD5=TRUE,$AA5="IR",$A143&gt;=$AB5), (IR_factor*($AC5/Poids)) *  (EXP(-k_elim*($A143-$AB5)) - EXP(-3*($A143-$AB5)))  / (EXP(-k_elim*1.8)-EXP(-3*1.8)),0),IF($AA5="XR",IF(AND($AD5=TRUE,$AA5="XR",$A143&gt;=$AB5), IF($AE5="Jeun",   (XR_factor_fast*($AC5/Poids)) *    (EXP(-0.5*((($A143-($AB5+2))/0.9)^2)) +     EXP(-0.5*((($A143-($AB5+7))/1.1)^2)))    * MAX(EXP(-k_elim*MAX($A143-($AB5+1),0)),0.5),   (XR_factor_fed*($AC5/Poids)) *    (EXP(-0.5*((($A143-($AB5+2))/0.9)^2)) +     EXP(-0.5*((($A143-($AB5+6))/1.1)^2)))    * MAX(EXP(-k_elim*MAX($A143-($AB5+1),0)),0.58) ),0),IF(AND($AD5=TRUE,OR($AA5="Concerta",$AA5="OROS"),$A143&gt;=$AB5), MIN(OROS_factor*($AC5/Poids),22) / (1+EXP(-(($A143-($AB5+4.8))))) *  IF($A143&gt;($AB5+10), EXP(-k_elim*(($A143-($AB5+10)))), 1),0)))</f>
        <v>0</v>
      </c>
      <c r="I143" s="20">
        <f>IF($AA6="IR",IF(AND($AD6=TRUE,$AA6="IR",$A143&gt;=$AB6), (IR_factor*($AC6/Poids)) *  (EXP(-k_elim*($A143-$AB6)) - EXP(-3*($A143-$AB6)))  / (EXP(-k_elim*1.8)-EXP(-3*1.8)),0),IF($AA6="XR",IF(AND($AD6=TRUE,$AA6="XR",$A143&gt;=$AB6), IF($AE6="Jeun",   (XR_factor_fast*($AC6/Poids)) *    (EXP(-0.5*((($A143-($AB6+2))/0.9)^2)) +     EXP(-0.5*((($A143-($AB6+7))/1.1)^2)))    * MAX(EXP(-k_elim*MAX($A143-($AB6+1),0)),0.5),   (XR_factor_fed*($AC6/Poids)) *    (EXP(-0.5*((($A143-($AB6+2))/0.9)^2)) +     EXP(-0.5*((($A143-($AB6+6))/1.1)^2)))    * MAX(EXP(-k_elim*MAX($A143-($AB6+1),0)),0.58) ),0),IF(AND($AD6=TRUE,OR($AA6="Concerta",$AA6="OROS"),$A143&gt;=$AB6), MIN(OROS_factor*($AC6/Poids),22) / (1+EXP(-(($A143-($AB6+4.8))))) *  IF($A143&gt;($AB6+10), EXP(-k_elim*(($A143-($AB6+10)))), 1),0)))</f>
        <v>0</v>
      </c>
      <c r="J143" s="20">
        <f>IF($AA7="IR",IF(AND($AD7=TRUE,$AA7="IR",$A143&gt;=$AB7), (IR_factor*($AC7/Poids)) *  (EXP(-k_elim*($A143-$AB7)) - EXP(-3*($A143-$AB7)))  / (EXP(-k_elim*1.8)-EXP(-3*1.8)),0),IF($AA7="XR",IF(AND($AD7=TRUE,$AA7="XR",$A143&gt;=$AB7), IF($AE7="Jeun",   (XR_factor_fast*($AC7/Poids)) *    (EXP(-0.5*((($A143-($AB7+2))/0.9)^2)) +     EXP(-0.5*((($A143-($AB7+7))/1.1)^2)))    * MAX(EXP(-k_elim*MAX($A143-($AB7+1),0)),0.5),   (XR_factor_fed*($AC7/Poids)) *    (EXP(-0.5*((($A143-($AB7+2))/0.9)^2)) +     EXP(-0.5*((($A143-($AB7+6))/1.1)^2)))    * MAX(EXP(-k_elim*MAX($A143-($AB7+1),0)),0.58) ),0),IF(AND($AD7=TRUE,OR($AA7="Concerta",$AA7="OROS"),$A143&gt;=$AB7), MIN(OROS_factor*($AC7/Poids),22) / (1+EXP(-(($A143-($AB7+4.8))))) *  IF($A143&gt;($AB7+10), EXP(-k_elim*(($A143-($AB7+10)))), 1),0)))</f>
        <v>0</v>
      </c>
      <c r="K143" s="20">
        <f>IF($AA8="IR",IF(AND($AD8=TRUE,$AA8="IR",$A143&gt;=$AB8), (IR_factor*($AC8/Poids)) *  (EXP(-k_elim*($A143-$AB8)) - EXP(-3*($A143-$AB8)))  / (EXP(-k_elim*1.8)-EXP(-3*1.8)),0),IF($AA8="XR",IF(AND($AD8=TRUE,$AA8="XR",$A143&gt;=$AB8), IF($AE8="Jeun",   (XR_factor_fast*($AC8/Poids)) *    (EXP(-0.5*((($A143-($AB8+2))/0.9)^2)) +     EXP(-0.5*((($A143-($AB8+7))/1.1)^2)))    * MAX(EXP(-k_elim*MAX($A143-($AB8+1),0)),0.5),   (XR_factor_fed*($AC8/Poids)) *    (EXP(-0.5*((($A143-($AB8+2))/0.9)^2)) +     EXP(-0.5*((($A143-($AB8+6))/1.1)^2)))    * MAX(EXP(-k_elim*MAX($A143-($AB8+1),0)),0.58) ),0),IF(AND($AD8=TRUE,OR($AA8="Concerta",$AA8="OROS"),$A143&gt;=$AB8), MIN(OROS_factor*($AC8/Poids),22) / (1+EXP(-(($A143-($AB8+4.8))))) *  IF($A143&gt;($AB8+10), EXP(-k_elim*(($A143-($AB8+10)))), 1),0)))</f>
        <v>0</v>
      </c>
      <c r="L143" s="20">
        <f>IF($AA9="IR",IF(AND($AD9=TRUE,$AA9="IR",$A143&gt;=$AB9), (IR_factor*($AC9/Poids)) *  (EXP(-k_elim*($A143-$AB9)) - EXP(-3*($A143-$AB9)))  / (EXP(-k_elim*1.8)-EXP(-3*1.8)),0),IF($AA9="XR",IF(AND($AD9=TRUE,$AA9="XR",$A143&gt;=$AB9), IF($AE9="Jeun",   (XR_factor_fast*($AC9/Poids)) *    (EXP(-0.5*((($A143-($AB9+2))/0.9)^2)) +     EXP(-0.5*((($A143-($AB9+7))/1.1)^2)))    * MAX(EXP(-k_elim*MAX($A143-($AB9+1),0)),0.5),   (XR_factor_fed*($AC9/Poids)) *    (EXP(-0.5*((($A143-($AB9+2))/0.9)^2)) +     EXP(-0.5*((($A143-($AB9+6))/1.1)^2)))    * MAX(EXP(-k_elim*MAX($A143-($AB9+1),0)),0.58) ),0),IF(AND($AD9=TRUE,OR($AA9="Concerta",$AA9="OROS"),$A143&gt;=$AB9), MIN(OROS_factor*($AC9/Poids),22) / (1+EXP(-(($A143-($AB9+4.8))))) *  IF($A143&gt;($AB9+10), EXP(-k_elim*(($A143-($AB9+10)))), 1),0)))</f>
        <v>0</v>
      </c>
      <c r="M143" s="20">
        <f>IF($AA10="IR",IF(AND($AD10=TRUE,$AA10="IR",$A143&gt;=$AB10), (IR_factor*($AC10/Poids)) *  (EXP(-k_elim*($A143-$AB10)) - EXP(-3*($A143-$AB10)))  / (EXP(-k_elim*1.8)-EXP(-3*1.8)),0),IF($AA10="XR",IF(AND($AD10=TRUE,$AA10="XR",$A143&gt;=$AB10), IF($AE10="Jeun",   (XR_factor_fast*($AC10/Poids)) *    (EXP(-0.5*((($A143-($AB10+2))/0.9)^2)) +     EXP(-0.5*((($A143-($AB10+7))/1.1)^2)))    * MAX(EXP(-k_elim*MAX($A143-($AB10+1),0)),0.5),   (XR_factor_fed*($AC10/Poids)) *    (EXP(-0.5*((($A143-($AB10+2))/0.9)^2)) +     EXP(-0.5*((($A143-($AB10+6))/1.1)^2)))    * MAX(EXP(-k_elim*MAX($A143-($AB10+1),0)),0.58) ),0),IF(AND($AD10=TRUE,OR($AA10="Concerta",$AA10="OROS"),$A143&gt;=$AB10), MIN(OROS_factor*($AC10/Poids),22) / (1+EXP(-(($A143-($AB10+4.8))))) *  IF($A143&gt;($AB10+10), EXP(-k_elim*(($A143-($AB10+10)))), 1),0)))</f>
        <v>0</v>
      </c>
      <c r="N143" s="32">
        <f>IF($AA11="IR",IF(AND($AD11=TRUE,$AA11="IR",$A143&gt;=$AB11), (IR_factor*($AC11/Poids)) *  (EXP(-k_elim*($A143-$AB11)) - EXP(-3*($A143-$AB11)))  / (EXP(-k_elim*1.8)-EXP(-3*1.8)),0),IF($AA11="XR",IF(AND($AD11=TRUE,$AA11="XR",$A143&gt;=$AB11), IF($AE11="Jeun",   (XR_factor_fast*($AC11/Poids)) *    (EXP(-0.5*((($A143-($AB11+2))/0.9)^2)) +     EXP(-0.5*((($A143-($AB11+7))/1.1)^2)))    * MAX(EXP(-k_elim*MAX($A143-($AB11+1),0)),0.5),   (XR_factor_fed*($AC11/Poids)) *    (EXP(-0.5*((($A143-($AB11+2))/0.9)^2)) +     EXP(-0.5*((($A143-($AB11+6))/1.1)^2)))    * MAX(EXP(-k_elim*MAX($A143-($AB11+1),0)),0.58) ),0),IF(AND($AD11=TRUE,OR($AA11="Concerta",$AA11="OROS"),$A143&gt;=$AB11), MIN(OROS_factor*($AC11/Poids),22) / (1+EXP(-(($A143-($AB11+4.8))))) *  IF($A143&gt;($AB11+10), EXP(-k_elim*(($A143-($AB11+10)))), 1),0)))</f>
        <v>0</v>
      </c>
      <c r="O143" s="32">
        <f>IF($AA12="IR",IF(AND($AD12=TRUE,$AA12="IR",$A143&gt;=$AB12), (IR_factor*($AC12/Poids)) *  (EXP(-k_elim*($A143-$AB12)) - EXP(-3*($A143-$AB12)))  / (EXP(-k_elim*1.8)-EXP(-3*1.8)),0),IF($AA12="XR",IF(AND($AD12=TRUE,$AA12="XR",$A143&gt;=$AB12), IF($AE12="Jeun",   (XR_factor_fast*($AC12/Poids)) *    (EXP(-0.5*((($A143-($AB12+2))/0.9)^2)) +     EXP(-0.5*((($A143-($AB12+7))/1.1)^2)))    * MAX(EXP(-k_elim*MAX($A143-($AB12+1),0)),0.5),   (XR_factor_fed*($AC12/Poids)) *    (EXP(-0.5*((($A143-($AB12+2))/0.9)^2)) +     EXP(-0.5*((($A143-($AB12+6))/1.1)^2)))    * MAX(EXP(-k_elim*MAX($A143-($AB12+1),0)),0.58) ),0),IF(AND($AD12=TRUE,OR($AA12="Concerta",$AA12="OROS"),$A143&gt;=$AB12), MIN(OROS_factor*($AC12/Poids),22) / (1+EXP(-(($A143-($AB12+4.8))))) *  IF($A143&gt;($AB12+10), EXP(-k_elim*(($A143-($AB12+10)))), 1),0)))</f>
        <v>0</v>
      </c>
      <c r="P143" s="32">
        <f>IF($AA13="IR",IF(AND($AD13=TRUE,$AA13="IR",$A143&gt;=$AB13), (IR_factor*($AC13/Poids)) *  (EXP(-k_elim*($A143-$AB13)) - EXP(-3*($A143-$AB13)))  / (EXP(-k_elim*1.8)-EXP(-3*1.8)),0),IF($AA13="XR",IF(AND($AD13=TRUE,$AA13="XR",$A143&gt;=$AB13), IF($AE13="Jeun",   (XR_factor_fast*($AC13/Poids)) *    (EXP(-0.5*((($A143-($AB13+2))/0.9)^2)) +     EXP(-0.5*((($A143-($AB13+7))/1.1)^2)))    * MAX(EXP(-k_elim*MAX($A143-($AB13+1),0)),0.5),   (XR_factor_fed*($AC13/Poids)) *    (EXP(-0.5*((($A143-($AB13+2))/0.9)^2)) +     EXP(-0.5*((($A143-($AB13+6))/1.1)^2)))    * MAX(EXP(-k_elim*MAX($A143-($AB13+1),0)),0.58) ),0),IF(AND($AD13=TRUE,OR($AA13="Concerta",$AA13="OROS"),$A143&gt;=$AB13), MIN(OROS_factor*($AC13/Poids),22) / (1+EXP(-(($A143-($AB13+4.8))))) *  IF($A143&gt;($AB13+10), EXP(-k_elim*(($A143-($AB13+10)))), 1),0)))</f>
        <v>0</v>
      </c>
      <c r="AO143">
        <v>5</v>
      </c>
    </row>
    <row r="144" spans="1:41">
      <c r="A144" s="17">
        <v>13.099999999999969</v>
      </c>
      <c r="B144" s="18">
        <f t="shared" si="6"/>
        <v>2.778865415706842</v>
      </c>
      <c r="C144" s="20">
        <f t="shared" si="7"/>
        <v>0</v>
      </c>
      <c r="D144" s="32">
        <f t="shared" si="8"/>
        <v>0</v>
      </c>
      <c r="E144" s="18">
        <f>IF($AA2="IR",IF(AND($AD2=TRUE,$AA2="IR",$A144&gt;=$AB2), (IR_factor*($AC2/Poids)) *  (EXP(-k_elim*($A144-$AB2)) - EXP(-3*($A144-$AB2)))  / (EXP(-k_elim*1.8)-EXP(-3*1.8)),0),IF($AA2="XR",IF(AND($AD2=TRUE,$AA2="XR",$A144&gt;=$AB2), IF($AE2="Jeun",   (XR_factor_fast*($AC2/Poids)) *    (EXP(-0.5*((($A144-($AB2+2))/0.9)^2)) +     EXP(-0.5*((($A144-($AB2+7))/1.1)^2)))    * MAX(EXP(-k_elim*MAX($A144-($AB2+1),0)),0.5),   (XR_factor_fed*($AC2/Poids)) *    (EXP(-0.5*((($A144-($AB2+2))/0.9)^2)) +     EXP(-0.5*((($A144-($AB2+6))/1.1)^2)))    * MAX(EXP(-k_elim*MAX($A144-($AB2+1),0)),0.58) ),0),IF(AND($AD2=TRUE,OR($AA2="Concerta",$AA2="OROS"),$A144&gt;=$AB2), MIN(OROS_factor*($AC2/Poids),22) / (1+EXP(-(($A144-($AB2+4.8))))) *  IF($A144&gt;($AB2+10), EXP(-k_elim*(($A144-($AB2+10)))), 1),0)))</f>
        <v>2.778865415706842</v>
      </c>
      <c r="F144" s="18">
        <f>IF($AA3="IR",IF(AND($AD3=TRUE,$AA3="IR",$A144&gt;=$AB3), (IR_factor*($AC3/Poids)) *  (EXP(-k_elim*($A144-$AB3)) - EXP(-3*($A144-$AB3)))  / (EXP(-k_elim*1.8)-EXP(-3*1.8)),0),IF($AA3="XR",IF(AND($AD3=TRUE,$AA3="XR",$A144&gt;=$AB3), IF($AE3="Jeun",   (XR_factor_fast*($AC3/Poids)) *    (EXP(-0.5*((($A144-($AB3+2))/0.9)^2)) +     EXP(-0.5*((($A144-($AB3+7))/1.1)^2)))    * MAX(EXP(-k_elim*MAX($A144-($AB3+1),0)),0.5),   (XR_factor_fed*($AC3/Poids)) *    (EXP(-0.5*((($A144-($AB3+2))/0.9)^2)) +     EXP(-0.5*((($A144-($AB3+6))/1.1)^2)))    * MAX(EXP(-k_elim*MAX($A144-($AB3+1),0)),0.58) ),0),IF(AND($AD3=TRUE,OR($AA3="Concerta",$AA3="OROS"),$A144&gt;=$AB3), MIN(OROS_factor*($AC3/Poids),22) / (1+EXP(-(($A144-($AB3+4.8))))) *  IF($A144&gt;($AB3+10), EXP(-k_elim*(($A144-($AB3+10)))), 1),0)))</f>
        <v>0</v>
      </c>
      <c r="G144" s="18">
        <f>IF($AA4="IR",IF(AND($AD4=TRUE,$AA4="IR",$A144&gt;=$AB4), (IR_factor*($AC4/Poids)) *  (EXP(-k_elim*($A144-$AB4)) - EXP(-3*($A144-$AB4)))  / (EXP(-k_elim*1.8)-EXP(-3*1.8)),0),IF($AA4="XR",IF(AND($AD4=TRUE,$AA4="XR",$A144&gt;=$AB4), IF($AE4="Jeun",   (XR_factor_fast*($AC4/Poids)) *    (EXP(-0.5*((($A144-($AB4+2))/0.9)^2)) +     EXP(-0.5*((($A144-($AB4+7))/1.1)^2)))    * MAX(EXP(-k_elim*MAX($A144-($AB4+1),0)),0.5),   (XR_factor_fed*($AC4/Poids)) *    (EXP(-0.5*((($A144-($AB4+2))/0.9)^2)) +     EXP(-0.5*((($A144-($AB4+6))/1.1)^2)))    * MAX(EXP(-k_elim*MAX($A144-($AB4+1),0)),0.58) ),0),IF(AND($AD4=TRUE,OR($AA4="Concerta",$AA4="OROS"),$A144&gt;=$AB4), MIN(OROS_factor*($AC4/Poids),22) / (1+EXP(-(($A144-($AB4+4.8))))) *  IF($A144&gt;($AB4+10), EXP(-k_elim*(($A144-($AB4+10)))), 1),0)))</f>
        <v>0</v>
      </c>
      <c r="H144" s="18">
        <f>IF($AA5="IR",IF(AND($AD5=TRUE,$AA5="IR",$A144&gt;=$AB5), (IR_factor*($AC5/Poids)) *  (EXP(-k_elim*($A144-$AB5)) - EXP(-3*($A144-$AB5)))  / (EXP(-k_elim*1.8)-EXP(-3*1.8)),0),IF($AA5="XR",IF(AND($AD5=TRUE,$AA5="XR",$A144&gt;=$AB5), IF($AE5="Jeun",   (XR_factor_fast*($AC5/Poids)) *    (EXP(-0.5*((($A144-($AB5+2))/0.9)^2)) +     EXP(-0.5*((($A144-($AB5+7))/1.1)^2)))    * MAX(EXP(-k_elim*MAX($A144-($AB5+1),0)),0.5),   (XR_factor_fed*($AC5/Poids)) *    (EXP(-0.5*((($A144-($AB5+2))/0.9)^2)) +     EXP(-0.5*((($A144-($AB5+6))/1.1)^2)))    * MAX(EXP(-k_elim*MAX($A144-($AB5+1),0)),0.58) ),0),IF(AND($AD5=TRUE,OR($AA5="Concerta",$AA5="OROS"),$A144&gt;=$AB5), MIN(OROS_factor*($AC5/Poids),22) / (1+EXP(-(($A144-($AB5+4.8))))) *  IF($A144&gt;($AB5+10), EXP(-k_elim*(($A144-($AB5+10)))), 1),0)))</f>
        <v>0</v>
      </c>
      <c r="I144" s="20">
        <f>IF($AA6="IR",IF(AND($AD6=TRUE,$AA6="IR",$A144&gt;=$AB6), (IR_factor*($AC6/Poids)) *  (EXP(-k_elim*($A144-$AB6)) - EXP(-3*($A144-$AB6)))  / (EXP(-k_elim*1.8)-EXP(-3*1.8)),0),IF($AA6="XR",IF(AND($AD6=TRUE,$AA6="XR",$A144&gt;=$AB6), IF($AE6="Jeun",   (XR_factor_fast*($AC6/Poids)) *    (EXP(-0.5*((($A144-($AB6+2))/0.9)^2)) +     EXP(-0.5*((($A144-($AB6+7))/1.1)^2)))    * MAX(EXP(-k_elim*MAX($A144-($AB6+1),0)),0.5),   (XR_factor_fed*($AC6/Poids)) *    (EXP(-0.5*((($A144-($AB6+2))/0.9)^2)) +     EXP(-0.5*((($A144-($AB6+6))/1.1)^2)))    * MAX(EXP(-k_elim*MAX($A144-($AB6+1),0)),0.58) ),0),IF(AND($AD6=TRUE,OR($AA6="Concerta",$AA6="OROS"),$A144&gt;=$AB6), MIN(OROS_factor*($AC6/Poids),22) / (1+EXP(-(($A144-($AB6+4.8))))) *  IF($A144&gt;($AB6+10), EXP(-k_elim*(($A144-($AB6+10)))), 1),0)))</f>
        <v>0</v>
      </c>
      <c r="J144" s="20">
        <f>IF($AA7="IR",IF(AND($AD7=TRUE,$AA7="IR",$A144&gt;=$AB7), (IR_factor*($AC7/Poids)) *  (EXP(-k_elim*($A144-$AB7)) - EXP(-3*($A144-$AB7)))  / (EXP(-k_elim*1.8)-EXP(-3*1.8)),0),IF($AA7="XR",IF(AND($AD7=TRUE,$AA7="XR",$A144&gt;=$AB7), IF($AE7="Jeun",   (XR_factor_fast*($AC7/Poids)) *    (EXP(-0.5*((($A144-($AB7+2))/0.9)^2)) +     EXP(-0.5*((($A144-($AB7+7))/1.1)^2)))    * MAX(EXP(-k_elim*MAX($A144-($AB7+1),0)),0.5),   (XR_factor_fed*($AC7/Poids)) *    (EXP(-0.5*((($A144-($AB7+2))/0.9)^2)) +     EXP(-0.5*((($A144-($AB7+6))/1.1)^2)))    * MAX(EXP(-k_elim*MAX($A144-($AB7+1),0)),0.58) ),0),IF(AND($AD7=TRUE,OR($AA7="Concerta",$AA7="OROS"),$A144&gt;=$AB7), MIN(OROS_factor*($AC7/Poids),22) / (1+EXP(-(($A144-($AB7+4.8))))) *  IF($A144&gt;($AB7+10), EXP(-k_elim*(($A144-($AB7+10)))), 1),0)))</f>
        <v>0</v>
      </c>
      <c r="K144" s="20">
        <f>IF($AA8="IR",IF(AND($AD8=TRUE,$AA8="IR",$A144&gt;=$AB8), (IR_factor*($AC8/Poids)) *  (EXP(-k_elim*($A144-$AB8)) - EXP(-3*($A144-$AB8)))  / (EXP(-k_elim*1.8)-EXP(-3*1.8)),0),IF($AA8="XR",IF(AND($AD8=TRUE,$AA8="XR",$A144&gt;=$AB8), IF($AE8="Jeun",   (XR_factor_fast*($AC8/Poids)) *    (EXP(-0.5*((($A144-($AB8+2))/0.9)^2)) +     EXP(-0.5*((($A144-($AB8+7))/1.1)^2)))    * MAX(EXP(-k_elim*MAX($A144-($AB8+1),0)),0.5),   (XR_factor_fed*($AC8/Poids)) *    (EXP(-0.5*((($A144-($AB8+2))/0.9)^2)) +     EXP(-0.5*((($A144-($AB8+6))/1.1)^2)))    * MAX(EXP(-k_elim*MAX($A144-($AB8+1),0)),0.58) ),0),IF(AND($AD8=TRUE,OR($AA8="Concerta",$AA8="OROS"),$A144&gt;=$AB8), MIN(OROS_factor*($AC8/Poids),22) / (1+EXP(-(($A144-($AB8+4.8))))) *  IF($A144&gt;($AB8+10), EXP(-k_elim*(($A144-($AB8+10)))), 1),0)))</f>
        <v>0</v>
      </c>
      <c r="L144" s="20">
        <f>IF($AA9="IR",IF(AND($AD9=TRUE,$AA9="IR",$A144&gt;=$AB9), (IR_factor*($AC9/Poids)) *  (EXP(-k_elim*($A144-$AB9)) - EXP(-3*($A144-$AB9)))  / (EXP(-k_elim*1.8)-EXP(-3*1.8)),0),IF($AA9="XR",IF(AND($AD9=TRUE,$AA9="XR",$A144&gt;=$AB9), IF($AE9="Jeun",   (XR_factor_fast*($AC9/Poids)) *    (EXP(-0.5*((($A144-($AB9+2))/0.9)^2)) +     EXP(-0.5*((($A144-($AB9+7))/1.1)^2)))    * MAX(EXP(-k_elim*MAX($A144-($AB9+1),0)),0.5),   (XR_factor_fed*($AC9/Poids)) *    (EXP(-0.5*((($A144-($AB9+2))/0.9)^2)) +     EXP(-0.5*((($A144-($AB9+6))/1.1)^2)))    * MAX(EXP(-k_elim*MAX($A144-($AB9+1),0)),0.58) ),0),IF(AND($AD9=TRUE,OR($AA9="Concerta",$AA9="OROS"),$A144&gt;=$AB9), MIN(OROS_factor*($AC9/Poids),22) / (1+EXP(-(($A144-($AB9+4.8))))) *  IF($A144&gt;($AB9+10), EXP(-k_elim*(($A144-($AB9+10)))), 1),0)))</f>
        <v>0</v>
      </c>
      <c r="M144" s="20">
        <f>IF($AA10="IR",IF(AND($AD10=TRUE,$AA10="IR",$A144&gt;=$AB10), (IR_factor*($AC10/Poids)) *  (EXP(-k_elim*($A144-$AB10)) - EXP(-3*($A144-$AB10)))  / (EXP(-k_elim*1.8)-EXP(-3*1.8)),0),IF($AA10="XR",IF(AND($AD10=TRUE,$AA10="XR",$A144&gt;=$AB10), IF($AE10="Jeun",   (XR_factor_fast*($AC10/Poids)) *    (EXP(-0.5*((($A144-($AB10+2))/0.9)^2)) +     EXP(-0.5*((($A144-($AB10+7))/1.1)^2)))    * MAX(EXP(-k_elim*MAX($A144-($AB10+1),0)),0.5),   (XR_factor_fed*($AC10/Poids)) *    (EXP(-0.5*((($A144-($AB10+2))/0.9)^2)) +     EXP(-0.5*((($A144-($AB10+6))/1.1)^2)))    * MAX(EXP(-k_elim*MAX($A144-($AB10+1),0)),0.58) ),0),IF(AND($AD10=TRUE,OR($AA10="Concerta",$AA10="OROS"),$A144&gt;=$AB10), MIN(OROS_factor*($AC10/Poids),22) / (1+EXP(-(($A144-($AB10+4.8))))) *  IF($A144&gt;($AB10+10), EXP(-k_elim*(($A144-($AB10+10)))), 1),0)))</f>
        <v>0</v>
      </c>
      <c r="N144" s="32">
        <f>IF($AA11="IR",IF(AND($AD11=TRUE,$AA11="IR",$A144&gt;=$AB11), (IR_factor*($AC11/Poids)) *  (EXP(-k_elim*($A144-$AB11)) - EXP(-3*($A144-$AB11)))  / (EXP(-k_elim*1.8)-EXP(-3*1.8)),0),IF($AA11="XR",IF(AND($AD11=TRUE,$AA11="XR",$A144&gt;=$AB11), IF($AE11="Jeun",   (XR_factor_fast*($AC11/Poids)) *    (EXP(-0.5*((($A144-($AB11+2))/0.9)^2)) +     EXP(-0.5*((($A144-($AB11+7))/1.1)^2)))    * MAX(EXP(-k_elim*MAX($A144-($AB11+1),0)),0.5),   (XR_factor_fed*($AC11/Poids)) *    (EXP(-0.5*((($A144-($AB11+2))/0.9)^2)) +     EXP(-0.5*((($A144-($AB11+6))/1.1)^2)))    * MAX(EXP(-k_elim*MAX($A144-($AB11+1),0)),0.58) ),0),IF(AND($AD11=TRUE,OR($AA11="Concerta",$AA11="OROS"),$A144&gt;=$AB11), MIN(OROS_factor*($AC11/Poids),22) / (1+EXP(-(($A144-($AB11+4.8))))) *  IF($A144&gt;($AB11+10), EXP(-k_elim*(($A144-($AB11+10)))), 1),0)))</f>
        <v>0</v>
      </c>
      <c r="O144" s="32">
        <f>IF($AA12="IR",IF(AND($AD12=TRUE,$AA12="IR",$A144&gt;=$AB12), (IR_factor*($AC12/Poids)) *  (EXP(-k_elim*($A144-$AB12)) - EXP(-3*($A144-$AB12)))  / (EXP(-k_elim*1.8)-EXP(-3*1.8)),0),IF($AA12="XR",IF(AND($AD12=TRUE,$AA12="XR",$A144&gt;=$AB12), IF($AE12="Jeun",   (XR_factor_fast*($AC12/Poids)) *    (EXP(-0.5*((($A144-($AB12+2))/0.9)^2)) +     EXP(-0.5*((($A144-($AB12+7))/1.1)^2)))    * MAX(EXP(-k_elim*MAX($A144-($AB12+1),0)),0.5),   (XR_factor_fed*($AC12/Poids)) *    (EXP(-0.5*((($A144-($AB12+2))/0.9)^2)) +     EXP(-0.5*((($A144-($AB12+6))/1.1)^2)))    * MAX(EXP(-k_elim*MAX($A144-($AB12+1),0)),0.58) ),0),IF(AND($AD12=TRUE,OR($AA12="Concerta",$AA12="OROS"),$A144&gt;=$AB12), MIN(OROS_factor*($AC12/Poids),22) / (1+EXP(-(($A144-($AB12+4.8))))) *  IF($A144&gt;($AB12+10), EXP(-k_elim*(($A144-($AB12+10)))), 1),0)))</f>
        <v>0</v>
      </c>
      <c r="P144" s="32">
        <f>IF($AA13="IR",IF(AND($AD13=TRUE,$AA13="IR",$A144&gt;=$AB13), (IR_factor*($AC13/Poids)) *  (EXP(-k_elim*($A144-$AB13)) - EXP(-3*($A144-$AB13)))  / (EXP(-k_elim*1.8)-EXP(-3*1.8)),0),IF($AA13="XR",IF(AND($AD13=TRUE,$AA13="XR",$A144&gt;=$AB13), IF($AE13="Jeun",   (XR_factor_fast*($AC13/Poids)) *    (EXP(-0.5*((($A144-($AB13+2))/0.9)^2)) +     EXP(-0.5*((($A144-($AB13+7))/1.1)^2)))    * MAX(EXP(-k_elim*MAX($A144-($AB13+1),0)),0.5),   (XR_factor_fed*($AC13/Poids)) *    (EXP(-0.5*((($A144-($AB13+2))/0.9)^2)) +     EXP(-0.5*((($A144-($AB13+6))/1.1)^2)))    * MAX(EXP(-k_elim*MAX($A144-($AB13+1),0)),0.58) ),0),IF(AND($AD13=TRUE,OR($AA13="Concerta",$AA13="OROS"),$A144&gt;=$AB13), MIN(OROS_factor*($AC13/Poids),22) / (1+EXP(-(($A144-($AB13+4.8))))) *  IF($A144&gt;($AB13+10), EXP(-k_elim*(($A144-($AB13+10)))), 1),0)))</f>
        <v>0</v>
      </c>
      <c r="AO144">
        <v>5</v>
      </c>
    </row>
    <row r="145" spans="1:41">
      <c r="A145" s="17">
        <v>13.14999999999997</v>
      </c>
      <c r="B145" s="18">
        <f t="shared" si="6"/>
        <v>2.74468166415393</v>
      </c>
      <c r="C145" s="20">
        <f t="shared" si="7"/>
        <v>0</v>
      </c>
      <c r="D145" s="32">
        <f t="shared" si="8"/>
        <v>0</v>
      </c>
      <c r="E145" s="18">
        <f>IF($AA2="IR",IF(AND($AD2=TRUE,$AA2="IR",$A145&gt;=$AB2), (IR_factor*($AC2/Poids)) *  (EXP(-k_elim*($A145-$AB2)) - EXP(-3*($A145-$AB2)))  / (EXP(-k_elim*1.8)-EXP(-3*1.8)),0),IF($AA2="XR",IF(AND($AD2=TRUE,$AA2="XR",$A145&gt;=$AB2), IF($AE2="Jeun",   (XR_factor_fast*($AC2/Poids)) *    (EXP(-0.5*((($A145-($AB2+2))/0.9)^2)) +     EXP(-0.5*((($A145-($AB2+7))/1.1)^2)))    * MAX(EXP(-k_elim*MAX($A145-($AB2+1),0)),0.5),   (XR_factor_fed*($AC2/Poids)) *    (EXP(-0.5*((($A145-($AB2+2))/0.9)^2)) +     EXP(-0.5*((($A145-($AB2+6))/1.1)^2)))    * MAX(EXP(-k_elim*MAX($A145-($AB2+1),0)),0.58) ),0),IF(AND($AD2=TRUE,OR($AA2="Concerta",$AA2="OROS"),$A145&gt;=$AB2), MIN(OROS_factor*($AC2/Poids),22) / (1+EXP(-(($A145-($AB2+4.8))))) *  IF($A145&gt;($AB2+10), EXP(-k_elim*(($A145-($AB2+10)))), 1),0)))</f>
        <v>2.74468166415393</v>
      </c>
      <c r="F145" s="18">
        <f>IF($AA3="IR",IF(AND($AD3=TRUE,$AA3="IR",$A145&gt;=$AB3), (IR_factor*($AC3/Poids)) *  (EXP(-k_elim*($A145-$AB3)) - EXP(-3*($A145-$AB3)))  / (EXP(-k_elim*1.8)-EXP(-3*1.8)),0),IF($AA3="XR",IF(AND($AD3=TRUE,$AA3="XR",$A145&gt;=$AB3), IF($AE3="Jeun",   (XR_factor_fast*($AC3/Poids)) *    (EXP(-0.5*((($A145-($AB3+2))/0.9)^2)) +     EXP(-0.5*((($A145-($AB3+7))/1.1)^2)))    * MAX(EXP(-k_elim*MAX($A145-($AB3+1),0)),0.5),   (XR_factor_fed*($AC3/Poids)) *    (EXP(-0.5*((($A145-($AB3+2))/0.9)^2)) +     EXP(-0.5*((($A145-($AB3+6))/1.1)^2)))    * MAX(EXP(-k_elim*MAX($A145-($AB3+1),0)),0.58) ),0),IF(AND($AD3=TRUE,OR($AA3="Concerta",$AA3="OROS"),$A145&gt;=$AB3), MIN(OROS_factor*($AC3/Poids),22) / (1+EXP(-(($A145-($AB3+4.8))))) *  IF($A145&gt;($AB3+10), EXP(-k_elim*(($A145-($AB3+10)))), 1),0)))</f>
        <v>0</v>
      </c>
      <c r="G145" s="18">
        <f>IF($AA4="IR",IF(AND($AD4=TRUE,$AA4="IR",$A145&gt;=$AB4), (IR_factor*($AC4/Poids)) *  (EXP(-k_elim*($A145-$AB4)) - EXP(-3*($A145-$AB4)))  / (EXP(-k_elim*1.8)-EXP(-3*1.8)),0),IF($AA4="XR",IF(AND($AD4=TRUE,$AA4="XR",$A145&gt;=$AB4), IF($AE4="Jeun",   (XR_factor_fast*($AC4/Poids)) *    (EXP(-0.5*((($A145-($AB4+2))/0.9)^2)) +     EXP(-0.5*((($A145-($AB4+7))/1.1)^2)))    * MAX(EXP(-k_elim*MAX($A145-($AB4+1),0)),0.5),   (XR_factor_fed*($AC4/Poids)) *    (EXP(-0.5*((($A145-($AB4+2))/0.9)^2)) +     EXP(-0.5*((($A145-($AB4+6))/1.1)^2)))    * MAX(EXP(-k_elim*MAX($A145-($AB4+1),0)),0.58) ),0),IF(AND($AD4=TRUE,OR($AA4="Concerta",$AA4="OROS"),$A145&gt;=$AB4), MIN(OROS_factor*($AC4/Poids),22) / (1+EXP(-(($A145-($AB4+4.8))))) *  IF($A145&gt;($AB4+10), EXP(-k_elim*(($A145-($AB4+10)))), 1),0)))</f>
        <v>0</v>
      </c>
      <c r="H145" s="18">
        <f>IF($AA5="IR",IF(AND($AD5=TRUE,$AA5="IR",$A145&gt;=$AB5), (IR_factor*($AC5/Poids)) *  (EXP(-k_elim*($A145-$AB5)) - EXP(-3*($A145-$AB5)))  / (EXP(-k_elim*1.8)-EXP(-3*1.8)),0),IF($AA5="XR",IF(AND($AD5=TRUE,$AA5="XR",$A145&gt;=$AB5), IF($AE5="Jeun",   (XR_factor_fast*($AC5/Poids)) *    (EXP(-0.5*((($A145-($AB5+2))/0.9)^2)) +     EXP(-0.5*((($A145-($AB5+7))/1.1)^2)))    * MAX(EXP(-k_elim*MAX($A145-($AB5+1),0)),0.5),   (XR_factor_fed*($AC5/Poids)) *    (EXP(-0.5*((($A145-($AB5+2))/0.9)^2)) +     EXP(-0.5*((($A145-($AB5+6))/1.1)^2)))    * MAX(EXP(-k_elim*MAX($A145-($AB5+1),0)),0.58) ),0),IF(AND($AD5=TRUE,OR($AA5="Concerta",$AA5="OROS"),$A145&gt;=$AB5), MIN(OROS_factor*($AC5/Poids),22) / (1+EXP(-(($A145-($AB5+4.8))))) *  IF($A145&gt;($AB5+10), EXP(-k_elim*(($A145-($AB5+10)))), 1),0)))</f>
        <v>0</v>
      </c>
      <c r="I145" s="20">
        <f>IF($AA6="IR",IF(AND($AD6=TRUE,$AA6="IR",$A145&gt;=$AB6), (IR_factor*($AC6/Poids)) *  (EXP(-k_elim*($A145-$AB6)) - EXP(-3*($A145-$AB6)))  / (EXP(-k_elim*1.8)-EXP(-3*1.8)),0),IF($AA6="XR",IF(AND($AD6=TRUE,$AA6="XR",$A145&gt;=$AB6), IF($AE6="Jeun",   (XR_factor_fast*($AC6/Poids)) *    (EXP(-0.5*((($A145-($AB6+2))/0.9)^2)) +     EXP(-0.5*((($A145-($AB6+7))/1.1)^2)))    * MAX(EXP(-k_elim*MAX($A145-($AB6+1),0)),0.5),   (XR_factor_fed*($AC6/Poids)) *    (EXP(-0.5*((($A145-($AB6+2))/0.9)^2)) +     EXP(-0.5*((($A145-($AB6+6))/1.1)^2)))    * MAX(EXP(-k_elim*MAX($A145-($AB6+1),0)),0.58) ),0),IF(AND($AD6=TRUE,OR($AA6="Concerta",$AA6="OROS"),$A145&gt;=$AB6), MIN(OROS_factor*($AC6/Poids),22) / (1+EXP(-(($A145-($AB6+4.8))))) *  IF($A145&gt;($AB6+10), EXP(-k_elim*(($A145-($AB6+10)))), 1),0)))</f>
        <v>0</v>
      </c>
      <c r="J145" s="20">
        <f>IF($AA7="IR",IF(AND($AD7=TRUE,$AA7="IR",$A145&gt;=$AB7), (IR_factor*($AC7/Poids)) *  (EXP(-k_elim*($A145-$AB7)) - EXP(-3*($A145-$AB7)))  / (EXP(-k_elim*1.8)-EXP(-3*1.8)),0),IF($AA7="XR",IF(AND($AD7=TRUE,$AA7="XR",$A145&gt;=$AB7), IF($AE7="Jeun",   (XR_factor_fast*($AC7/Poids)) *    (EXP(-0.5*((($A145-($AB7+2))/0.9)^2)) +     EXP(-0.5*((($A145-($AB7+7))/1.1)^2)))    * MAX(EXP(-k_elim*MAX($A145-($AB7+1),0)),0.5),   (XR_factor_fed*($AC7/Poids)) *    (EXP(-0.5*((($A145-($AB7+2))/0.9)^2)) +     EXP(-0.5*((($A145-($AB7+6))/1.1)^2)))    * MAX(EXP(-k_elim*MAX($A145-($AB7+1),0)),0.58) ),0),IF(AND($AD7=TRUE,OR($AA7="Concerta",$AA7="OROS"),$A145&gt;=$AB7), MIN(OROS_factor*($AC7/Poids),22) / (1+EXP(-(($A145-($AB7+4.8))))) *  IF($A145&gt;($AB7+10), EXP(-k_elim*(($A145-($AB7+10)))), 1),0)))</f>
        <v>0</v>
      </c>
      <c r="K145" s="20">
        <f>IF($AA8="IR",IF(AND($AD8=TRUE,$AA8="IR",$A145&gt;=$AB8), (IR_factor*($AC8/Poids)) *  (EXP(-k_elim*($A145-$AB8)) - EXP(-3*($A145-$AB8)))  / (EXP(-k_elim*1.8)-EXP(-3*1.8)),0),IF($AA8="XR",IF(AND($AD8=TRUE,$AA8="XR",$A145&gt;=$AB8), IF($AE8="Jeun",   (XR_factor_fast*($AC8/Poids)) *    (EXP(-0.5*((($A145-($AB8+2))/0.9)^2)) +     EXP(-0.5*((($A145-($AB8+7))/1.1)^2)))    * MAX(EXP(-k_elim*MAX($A145-($AB8+1),0)),0.5),   (XR_factor_fed*($AC8/Poids)) *    (EXP(-0.5*((($A145-($AB8+2))/0.9)^2)) +     EXP(-0.5*((($A145-($AB8+6))/1.1)^2)))    * MAX(EXP(-k_elim*MAX($A145-($AB8+1),0)),0.58) ),0),IF(AND($AD8=TRUE,OR($AA8="Concerta",$AA8="OROS"),$A145&gt;=$AB8), MIN(OROS_factor*($AC8/Poids),22) / (1+EXP(-(($A145-($AB8+4.8))))) *  IF($A145&gt;($AB8+10), EXP(-k_elim*(($A145-($AB8+10)))), 1),0)))</f>
        <v>0</v>
      </c>
      <c r="L145" s="20">
        <f>IF($AA9="IR",IF(AND($AD9=TRUE,$AA9="IR",$A145&gt;=$AB9), (IR_factor*($AC9/Poids)) *  (EXP(-k_elim*($A145-$AB9)) - EXP(-3*($A145-$AB9)))  / (EXP(-k_elim*1.8)-EXP(-3*1.8)),0),IF($AA9="XR",IF(AND($AD9=TRUE,$AA9="XR",$A145&gt;=$AB9), IF($AE9="Jeun",   (XR_factor_fast*($AC9/Poids)) *    (EXP(-0.5*((($A145-($AB9+2))/0.9)^2)) +     EXP(-0.5*((($A145-($AB9+7))/1.1)^2)))    * MAX(EXP(-k_elim*MAX($A145-($AB9+1),0)),0.5),   (XR_factor_fed*($AC9/Poids)) *    (EXP(-0.5*((($A145-($AB9+2))/0.9)^2)) +     EXP(-0.5*((($A145-($AB9+6))/1.1)^2)))    * MAX(EXP(-k_elim*MAX($A145-($AB9+1),0)),0.58) ),0),IF(AND($AD9=TRUE,OR($AA9="Concerta",$AA9="OROS"),$A145&gt;=$AB9), MIN(OROS_factor*($AC9/Poids),22) / (1+EXP(-(($A145-($AB9+4.8))))) *  IF($A145&gt;($AB9+10), EXP(-k_elim*(($A145-($AB9+10)))), 1),0)))</f>
        <v>0</v>
      </c>
      <c r="M145" s="20">
        <f>IF($AA10="IR",IF(AND($AD10=TRUE,$AA10="IR",$A145&gt;=$AB10), (IR_factor*($AC10/Poids)) *  (EXP(-k_elim*($A145-$AB10)) - EXP(-3*($A145-$AB10)))  / (EXP(-k_elim*1.8)-EXP(-3*1.8)),0),IF($AA10="XR",IF(AND($AD10=TRUE,$AA10="XR",$A145&gt;=$AB10), IF($AE10="Jeun",   (XR_factor_fast*($AC10/Poids)) *    (EXP(-0.5*((($A145-($AB10+2))/0.9)^2)) +     EXP(-0.5*((($A145-($AB10+7))/1.1)^2)))    * MAX(EXP(-k_elim*MAX($A145-($AB10+1),0)),0.5),   (XR_factor_fed*($AC10/Poids)) *    (EXP(-0.5*((($A145-($AB10+2))/0.9)^2)) +     EXP(-0.5*((($A145-($AB10+6))/1.1)^2)))    * MAX(EXP(-k_elim*MAX($A145-($AB10+1),0)),0.58) ),0),IF(AND($AD10=TRUE,OR($AA10="Concerta",$AA10="OROS"),$A145&gt;=$AB10), MIN(OROS_factor*($AC10/Poids),22) / (1+EXP(-(($A145-($AB10+4.8))))) *  IF($A145&gt;($AB10+10), EXP(-k_elim*(($A145-($AB10+10)))), 1),0)))</f>
        <v>0</v>
      </c>
      <c r="N145" s="32">
        <f>IF($AA11="IR",IF(AND($AD11=TRUE,$AA11="IR",$A145&gt;=$AB11), (IR_factor*($AC11/Poids)) *  (EXP(-k_elim*($A145-$AB11)) - EXP(-3*($A145-$AB11)))  / (EXP(-k_elim*1.8)-EXP(-3*1.8)),0),IF($AA11="XR",IF(AND($AD11=TRUE,$AA11="XR",$A145&gt;=$AB11), IF($AE11="Jeun",   (XR_factor_fast*($AC11/Poids)) *    (EXP(-0.5*((($A145-($AB11+2))/0.9)^2)) +     EXP(-0.5*((($A145-($AB11+7))/1.1)^2)))    * MAX(EXP(-k_elim*MAX($A145-($AB11+1),0)),0.5),   (XR_factor_fed*($AC11/Poids)) *    (EXP(-0.5*((($A145-($AB11+2))/0.9)^2)) +     EXP(-0.5*((($A145-($AB11+6))/1.1)^2)))    * MAX(EXP(-k_elim*MAX($A145-($AB11+1),0)),0.58) ),0),IF(AND($AD11=TRUE,OR($AA11="Concerta",$AA11="OROS"),$A145&gt;=$AB11), MIN(OROS_factor*($AC11/Poids),22) / (1+EXP(-(($A145-($AB11+4.8))))) *  IF($A145&gt;($AB11+10), EXP(-k_elim*(($A145-($AB11+10)))), 1),0)))</f>
        <v>0</v>
      </c>
      <c r="O145" s="32">
        <f>IF($AA12="IR",IF(AND($AD12=TRUE,$AA12="IR",$A145&gt;=$AB12), (IR_factor*($AC12/Poids)) *  (EXP(-k_elim*($A145-$AB12)) - EXP(-3*($A145-$AB12)))  / (EXP(-k_elim*1.8)-EXP(-3*1.8)),0),IF($AA12="XR",IF(AND($AD12=TRUE,$AA12="XR",$A145&gt;=$AB12), IF($AE12="Jeun",   (XR_factor_fast*($AC12/Poids)) *    (EXP(-0.5*((($A145-($AB12+2))/0.9)^2)) +     EXP(-0.5*((($A145-($AB12+7))/1.1)^2)))    * MAX(EXP(-k_elim*MAX($A145-($AB12+1),0)),0.5),   (XR_factor_fed*($AC12/Poids)) *    (EXP(-0.5*((($A145-($AB12+2))/0.9)^2)) +     EXP(-0.5*((($A145-($AB12+6))/1.1)^2)))    * MAX(EXP(-k_elim*MAX($A145-($AB12+1),0)),0.58) ),0),IF(AND($AD12=TRUE,OR($AA12="Concerta",$AA12="OROS"),$A145&gt;=$AB12), MIN(OROS_factor*($AC12/Poids),22) / (1+EXP(-(($A145-($AB12+4.8))))) *  IF($A145&gt;($AB12+10), EXP(-k_elim*(($A145-($AB12+10)))), 1),0)))</f>
        <v>0</v>
      </c>
      <c r="P145" s="32">
        <f>IF($AA13="IR",IF(AND($AD13=TRUE,$AA13="IR",$A145&gt;=$AB13), (IR_factor*($AC13/Poids)) *  (EXP(-k_elim*($A145-$AB13)) - EXP(-3*($A145-$AB13)))  / (EXP(-k_elim*1.8)-EXP(-3*1.8)),0),IF($AA13="XR",IF(AND($AD13=TRUE,$AA13="XR",$A145&gt;=$AB13), IF($AE13="Jeun",   (XR_factor_fast*($AC13/Poids)) *    (EXP(-0.5*((($A145-($AB13+2))/0.9)^2)) +     EXP(-0.5*((($A145-($AB13+7))/1.1)^2)))    * MAX(EXP(-k_elim*MAX($A145-($AB13+1),0)),0.5),   (XR_factor_fed*($AC13/Poids)) *    (EXP(-0.5*((($A145-($AB13+2))/0.9)^2)) +     EXP(-0.5*((($A145-($AB13+6))/1.1)^2)))    * MAX(EXP(-k_elim*MAX($A145-($AB13+1),0)),0.58) ),0),IF(AND($AD13=TRUE,OR($AA13="Concerta",$AA13="OROS"),$A145&gt;=$AB13), MIN(OROS_factor*($AC13/Poids),22) / (1+EXP(-(($A145-($AB13+4.8))))) *  IF($A145&gt;($AB13+10), EXP(-k_elim*(($A145-($AB13+10)))), 1),0)))</f>
        <v>0</v>
      </c>
      <c r="AO145">
        <v>5</v>
      </c>
    </row>
    <row r="146" spans="1:41">
      <c r="A146" s="17">
        <v>13.199999999999971</v>
      </c>
      <c r="B146" s="18">
        <f t="shared" si="6"/>
        <v>2.7109184160564652</v>
      </c>
      <c r="C146" s="20">
        <f t="shared" si="7"/>
        <v>0</v>
      </c>
      <c r="D146" s="32">
        <f t="shared" si="8"/>
        <v>0</v>
      </c>
      <c r="E146" s="18">
        <f>IF($AA2="IR",IF(AND($AD2=TRUE,$AA2="IR",$A146&gt;=$AB2), (IR_factor*($AC2/Poids)) *  (EXP(-k_elim*($A146-$AB2)) - EXP(-3*($A146-$AB2)))  / (EXP(-k_elim*1.8)-EXP(-3*1.8)),0),IF($AA2="XR",IF(AND($AD2=TRUE,$AA2="XR",$A146&gt;=$AB2), IF($AE2="Jeun",   (XR_factor_fast*($AC2/Poids)) *    (EXP(-0.5*((($A146-($AB2+2))/0.9)^2)) +     EXP(-0.5*((($A146-($AB2+7))/1.1)^2)))    * MAX(EXP(-k_elim*MAX($A146-($AB2+1),0)),0.5),   (XR_factor_fed*($AC2/Poids)) *    (EXP(-0.5*((($A146-($AB2+2))/0.9)^2)) +     EXP(-0.5*((($A146-($AB2+6))/1.1)^2)))    * MAX(EXP(-k_elim*MAX($A146-($AB2+1),0)),0.58) ),0),IF(AND($AD2=TRUE,OR($AA2="Concerta",$AA2="OROS"),$A146&gt;=$AB2), MIN(OROS_factor*($AC2/Poids),22) / (1+EXP(-(($A146-($AB2+4.8))))) *  IF($A146&gt;($AB2+10), EXP(-k_elim*(($A146-($AB2+10)))), 1),0)))</f>
        <v>2.7109184160564652</v>
      </c>
      <c r="F146" s="18">
        <f>IF($AA3="IR",IF(AND($AD3=TRUE,$AA3="IR",$A146&gt;=$AB3), (IR_factor*($AC3/Poids)) *  (EXP(-k_elim*($A146-$AB3)) - EXP(-3*($A146-$AB3)))  / (EXP(-k_elim*1.8)-EXP(-3*1.8)),0),IF($AA3="XR",IF(AND($AD3=TRUE,$AA3="XR",$A146&gt;=$AB3), IF($AE3="Jeun",   (XR_factor_fast*($AC3/Poids)) *    (EXP(-0.5*((($A146-($AB3+2))/0.9)^2)) +     EXP(-0.5*((($A146-($AB3+7))/1.1)^2)))    * MAX(EXP(-k_elim*MAX($A146-($AB3+1),0)),0.5),   (XR_factor_fed*($AC3/Poids)) *    (EXP(-0.5*((($A146-($AB3+2))/0.9)^2)) +     EXP(-0.5*((($A146-($AB3+6))/1.1)^2)))    * MAX(EXP(-k_elim*MAX($A146-($AB3+1),0)),0.58) ),0),IF(AND($AD3=TRUE,OR($AA3="Concerta",$AA3="OROS"),$A146&gt;=$AB3), MIN(OROS_factor*($AC3/Poids),22) / (1+EXP(-(($A146-($AB3+4.8))))) *  IF($A146&gt;($AB3+10), EXP(-k_elim*(($A146-($AB3+10)))), 1),0)))</f>
        <v>0</v>
      </c>
      <c r="G146" s="18">
        <f>IF($AA4="IR",IF(AND($AD4=TRUE,$AA4="IR",$A146&gt;=$AB4), (IR_factor*($AC4/Poids)) *  (EXP(-k_elim*($A146-$AB4)) - EXP(-3*($A146-$AB4)))  / (EXP(-k_elim*1.8)-EXP(-3*1.8)),0),IF($AA4="XR",IF(AND($AD4=TRUE,$AA4="XR",$A146&gt;=$AB4), IF($AE4="Jeun",   (XR_factor_fast*($AC4/Poids)) *    (EXP(-0.5*((($A146-($AB4+2))/0.9)^2)) +     EXP(-0.5*((($A146-($AB4+7))/1.1)^2)))    * MAX(EXP(-k_elim*MAX($A146-($AB4+1),0)),0.5),   (XR_factor_fed*($AC4/Poids)) *    (EXP(-0.5*((($A146-($AB4+2))/0.9)^2)) +     EXP(-0.5*((($A146-($AB4+6))/1.1)^2)))    * MAX(EXP(-k_elim*MAX($A146-($AB4+1),0)),0.58) ),0),IF(AND($AD4=TRUE,OR($AA4="Concerta",$AA4="OROS"),$A146&gt;=$AB4), MIN(OROS_factor*($AC4/Poids),22) / (1+EXP(-(($A146-($AB4+4.8))))) *  IF($A146&gt;($AB4+10), EXP(-k_elim*(($A146-($AB4+10)))), 1),0)))</f>
        <v>0</v>
      </c>
      <c r="H146" s="18">
        <f>IF($AA5="IR",IF(AND($AD5=TRUE,$AA5="IR",$A146&gt;=$AB5), (IR_factor*($AC5/Poids)) *  (EXP(-k_elim*($A146-$AB5)) - EXP(-3*($A146-$AB5)))  / (EXP(-k_elim*1.8)-EXP(-3*1.8)),0),IF($AA5="XR",IF(AND($AD5=TRUE,$AA5="XR",$A146&gt;=$AB5), IF($AE5="Jeun",   (XR_factor_fast*($AC5/Poids)) *    (EXP(-0.5*((($A146-($AB5+2))/0.9)^2)) +     EXP(-0.5*((($A146-($AB5+7))/1.1)^2)))    * MAX(EXP(-k_elim*MAX($A146-($AB5+1),0)),0.5),   (XR_factor_fed*($AC5/Poids)) *    (EXP(-0.5*((($A146-($AB5+2))/0.9)^2)) +     EXP(-0.5*((($A146-($AB5+6))/1.1)^2)))    * MAX(EXP(-k_elim*MAX($A146-($AB5+1),0)),0.58) ),0),IF(AND($AD5=TRUE,OR($AA5="Concerta",$AA5="OROS"),$A146&gt;=$AB5), MIN(OROS_factor*($AC5/Poids),22) / (1+EXP(-(($A146-($AB5+4.8))))) *  IF($A146&gt;($AB5+10), EXP(-k_elim*(($A146-($AB5+10)))), 1),0)))</f>
        <v>0</v>
      </c>
      <c r="I146" s="20">
        <f>IF($AA6="IR",IF(AND($AD6=TRUE,$AA6="IR",$A146&gt;=$AB6), (IR_factor*($AC6/Poids)) *  (EXP(-k_elim*($A146-$AB6)) - EXP(-3*($A146-$AB6)))  / (EXP(-k_elim*1.8)-EXP(-3*1.8)),0),IF($AA6="XR",IF(AND($AD6=TRUE,$AA6="XR",$A146&gt;=$AB6), IF($AE6="Jeun",   (XR_factor_fast*($AC6/Poids)) *    (EXP(-0.5*((($A146-($AB6+2))/0.9)^2)) +     EXP(-0.5*((($A146-($AB6+7))/1.1)^2)))    * MAX(EXP(-k_elim*MAX($A146-($AB6+1),0)),0.5),   (XR_factor_fed*($AC6/Poids)) *    (EXP(-0.5*((($A146-($AB6+2))/0.9)^2)) +     EXP(-0.5*((($A146-($AB6+6))/1.1)^2)))    * MAX(EXP(-k_elim*MAX($A146-($AB6+1),0)),0.58) ),0),IF(AND($AD6=TRUE,OR($AA6="Concerta",$AA6="OROS"),$A146&gt;=$AB6), MIN(OROS_factor*($AC6/Poids),22) / (1+EXP(-(($A146-($AB6+4.8))))) *  IF($A146&gt;($AB6+10), EXP(-k_elim*(($A146-($AB6+10)))), 1),0)))</f>
        <v>0</v>
      </c>
      <c r="J146" s="20">
        <f>IF($AA7="IR",IF(AND($AD7=TRUE,$AA7="IR",$A146&gt;=$AB7), (IR_factor*($AC7/Poids)) *  (EXP(-k_elim*($A146-$AB7)) - EXP(-3*($A146-$AB7)))  / (EXP(-k_elim*1.8)-EXP(-3*1.8)),0),IF($AA7="XR",IF(AND($AD7=TRUE,$AA7="XR",$A146&gt;=$AB7), IF($AE7="Jeun",   (XR_factor_fast*($AC7/Poids)) *    (EXP(-0.5*((($A146-($AB7+2))/0.9)^2)) +     EXP(-0.5*((($A146-($AB7+7))/1.1)^2)))    * MAX(EXP(-k_elim*MAX($A146-($AB7+1),0)),0.5),   (XR_factor_fed*($AC7/Poids)) *    (EXP(-0.5*((($A146-($AB7+2))/0.9)^2)) +     EXP(-0.5*((($A146-($AB7+6))/1.1)^2)))    * MAX(EXP(-k_elim*MAX($A146-($AB7+1),0)),0.58) ),0),IF(AND($AD7=TRUE,OR($AA7="Concerta",$AA7="OROS"),$A146&gt;=$AB7), MIN(OROS_factor*($AC7/Poids),22) / (1+EXP(-(($A146-($AB7+4.8))))) *  IF($A146&gt;($AB7+10), EXP(-k_elim*(($A146-($AB7+10)))), 1),0)))</f>
        <v>0</v>
      </c>
      <c r="K146" s="20">
        <f>IF($AA8="IR",IF(AND($AD8=TRUE,$AA8="IR",$A146&gt;=$AB8), (IR_factor*($AC8/Poids)) *  (EXP(-k_elim*($A146-$AB8)) - EXP(-3*($A146-$AB8)))  / (EXP(-k_elim*1.8)-EXP(-3*1.8)),0),IF($AA8="XR",IF(AND($AD8=TRUE,$AA8="XR",$A146&gt;=$AB8), IF($AE8="Jeun",   (XR_factor_fast*($AC8/Poids)) *    (EXP(-0.5*((($A146-($AB8+2))/0.9)^2)) +     EXP(-0.5*((($A146-($AB8+7))/1.1)^2)))    * MAX(EXP(-k_elim*MAX($A146-($AB8+1),0)),0.5),   (XR_factor_fed*($AC8/Poids)) *    (EXP(-0.5*((($A146-($AB8+2))/0.9)^2)) +     EXP(-0.5*((($A146-($AB8+6))/1.1)^2)))    * MAX(EXP(-k_elim*MAX($A146-($AB8+1),0)),0.58) ),0),IF(AND($AD8=TRUE,OR($AA8="Concerta",$AA8="OROS"),$A146&gt;=$AB8), MIN(OROS_factor*($AC8/Poids),22) / (1+EXP(-(($A146-($AB8+4.8))))) *  IF($A146&gt;($AB8+10), EXP(-k_elim*(($A146-($AB8+10)))), 1),0)))</f>
        <v>0</v>
      </c>
      <c r="L146" s="20">
        <f>IF($AA9="IR",IF(AND($AD9=TRUE,$AA9="IR",$A146&gt;=$AB9), (IR_factor*($AC9/Poids)) *  (EXP(-k_elim*($A146-$AB9)) - EXP(-3*($A146-$AB9)))  / (EXP(-k_elim*1.8)-EXP(-3*1.8)),0),IF($AA9="XR",IF(AND($AD9=TRUE,$AA9="XR",$A146&gt;=$AB9), IF($AE9="Jeun",   (XR_factor_fast*($AC9/Poids)) *    (EXP(-0.5*((($A146-($AB9+2))/0.9)^2)) +     EXP(-0.5*((($A146-($AB9+7))/1.1)^2)))    * MAX(EXP(-k_elim*MAX($A146-($AB9+1),0)),0.5),   (XR_factor_fed*($AC9/Poids)) *    (EXP(-0.5*((($A146-($AB9+2))/0.9)^2)) +     EXP(-0.5*((($A146-($AB9+6))/1.1)^2)))    * MAX(EXP(-k_elim*MAX($A146-($AB9+1),0)),0.58) ),0),IF(AND($AD9=TRUE,OR($AA9="Concerta",$AA9="OROS"),$A146&gt;=$AB9), MIN(OROS_factor*($AC9/Poids),22) / (1+EXP(-(($A146-($AB9+4.8))))) *  IF($A146&gt;($AB9+10), EXP(-k_elim*(($A146-($AB9+10)))), 1),0)))</f>
        <v>0</v>
      </c>
      <c r="M146" s="20">
        <f>IF($AA10="IR",IF(AND($AD10=TRUE,$AA10="IR",$A146&gt;=$AB10), (IR_factor*($AC10/Poids)) *  (EXP(-k_elim*($A146-$AB10)) - EXP(-3*($A146-$AB10)))  / (EXP(-k_elim*1.8)-EXP(-3*1.8)),0),IF($AA10="XR",IF(AND($AD10=TRUE,$AA10="XR",$A146&gt;=$AB10), IF($AE10="Jeun",   (XR_factor_fast*($AC10/Poids)) *    (EXP(-0.5*((($A146-($AB10+2))/0.9)^2)) +     EXP(-0.5*((($A146-($AB10+7))/1.1)^2)))    * MAX(EXP(-k_elim*MAX($A146-($AB10+1),0)),0.5),   (XR_factor_fed*($AC10/Poids)) *    (EXP(-0.5*((($A146-($AB10+2))/0.9)^2)) +     EXP(-0.5*((($A146-($AB10+6))/1.1)^2)))    * MAX(EXP(-k_elim*MAX($A146-($AB10+1),0)),0.58) ),0),IF(AND($AD10=TRUE,OR($AA10="Concerta",$AA10="OROS"),$A146&gt;=$AB10), MIN(OROS_factor*($AC10/Poids),22) / (1+EXP(-(($A146-($AB10+4.8))))) *  IF($A146&gt;($AB10+10), EXP(-k_elim*(($A146-($AB10+10)))), 1),0)))</f>
        <v>0</v>
      </c>
      <c r="N146" s="32">
        <f>IF($AA11="IR",IF(AND($AD11=TRUE,$AA11="IR",$A146&gt;=$AB11), (IR_factor*($AC11/Poids)) *  (EXP(-k_elim*($A146-$AB11)) - EXP(-3*($A146-$AB11)))  / (EXP(-k_elim*1.8)-EXP(-3*1.8)),0),IF($AA11="XR",IF(AND($AD11=TRUE,$AA11="XR",$A146&gt;=$AB11), IF($AE11="Jeun",   (XR_factor_fast*($AC11/Poids)) *    (EXP(-0.5*((($A146-($AB11+2))/0.9)^2)) +     EXP(-0.5*((($A146-($AB11+7))/1.1)^2)))    * MAX(EXP(-k_elim*MAX($A146-($AB11+1),0)),0.5),   (XR_factor_fed*($AC11/Poids)) *    (EXP(-0.5*((($A146-($AB11+2))/0.9)^2)) +     EXP(-0.5*((($A146-($AB11+6))/1.1)^2)))    * MAX(EXP(-k_elim*MAX($A146-($AB11+1),0)),0.58) ),0),IF(AND($AD11=TRUE,OR($AA11="Concerta",$AA11="OROS"),$A146&gt;=$AB11), MIN(OROS_factor*($AC11/Poids),22) / (1+EXP(-(($A146-($AB11+4.8))))) *  IF($A146&gt;($AB11+10), EXP(-k_elim*(($A146-($AB11+10)))), 1),0)))</f>
        <v>0</v>
      </c>
      <c r="O146" s="32">
        <f>IF($AA12="IR",IF(AND($AD12=TRUE,$AA12="IR",$A146&gt;=$AB12), (IR_factor*($AC12/Poids)) *  (EXP(-k_elim*($A146-$AB12)) - EXP(-3*($A146-$AB12)))  / (EXP(-k_elim*1.8)-EXP(-3*1.8)),0),IF($AA12="XR",IF(AND($AD12=TRUE,$AA12="XR",$A146&gt;=$AB12), IF($AE12="Jeun",   (XR_factor_fast*($AC12/Poids)) *    (EXP(-0.5*((($A146-($AB12+2))/0.9)^2)) +     EXP(-0.5*((($A146-($AB12+7))/1.1)^2)))    * MAX(EXP(-k_elim*MAX($A146-($AB12+1),0)),0.5),   (XR_factor_fed*($AC12/Poids)) *    (EXP(-0.5*((($A146-($AB12+2))/0.9)^2)) +     EXP(-0.5*((($A146-($AB12+6))/1.1)^2)))    * MAX(EXP(-k_elim*MAX($A146-($AB12+1),0)),0.58) ),0),IF(AND($AD12=TRUE,OR($AA12="Concerta",$AA12="OROS"),$A146&gt;=$AB12), MIN(OROS_factor*($AC12/Poids),22) / (1+EXP(-(($A146-($AB12+4.8))))) *  IF($A146&gt;($AB12+10), EXP(-k_elim*(($A146-($AB12+10)))), 1),0)))</f>
        <v>0</v>
      </c>
      <c r="P146" s="32">
        <f>IF($AA13="IR",IF(AND($AD13=TRUE,$AA13="IR",$A146&gt;=$AB13), (IR_factor*($AC13/Poids)) *  (EXP(-k_elim*($A146-$AB13)) - EXP(-3*($A146-$AB13)))  / (EXP(-k_elim*1.8)-EXP(-3*1.8)),0),IF($AA13="XR",IF(AND($AD13=TRUE,$AA13="XR",$A146&gt;=$AB13), IF($AE13="Jeun",   (XR_factor_fast*($AC13/Poids)) *    (EXP(-0.5*((($A146-($AB13+2))/0.9)^2)) +     EXP(-0.5*((($A146-($AB13+7))/1.1)^2)))    * MAX(EXP(-k_elim*MAX($A146-($AB13+1),0)),0.5),   (XR_factor_fed*($AC13/Poids)) *    (EXP(-0.5*((($A146-($AB13+2))/0.9)^2)) +     EXP(-0.5*((($A146-($AB13+6))/1.1)^2)))    * MAX(EXP(-k_elim*MAX($A146-($AB13+1),0)),0.58) ),0),IF(AND($AD13=TRUE,OR($AA13="Concerta",$AA13="OROS"),$A146&gt;=$AB13), MIN(OROS_factor*($AC13/Poids),22) / (1+EXP(-(($A146-($AB13+4.8))))) *  IF($A146&gt;($AB13+10), EXP(-k_elim*(($A146-($AB13+10)))), 1),0)))</f>
        <v>0</v>
      </c>
      <c r="AO146">
        <v>5</v>
      </c>
    </row>
    <row r="147" spans="1:41">
      <c r="A147" s="17">
        <v>13.24999999999998</v>
      </c>
      <c r="B147" s="18">
        <f t="shared" si="6"/>
        <v>2.6775704990079894</v>
      </c>
      <c r="C147" s="20">
        <f t="shared" si="7"/>
        <v>0</v>
      </c>
      <c r="D147" s="32">
        <f t="shared" si="8"/>
        <v>0</v>
      </c>
      <c r="E147" s="18">
        <f>IF($AA2="IR",IF(AND($AD2=TRUE,$AA2="IR",$A147&gt;=$AB2), (IR_factor*($AC2/Poids)) *  (EXP(-k_elim*($A147-$AB2)) - EXP(-3*($A147-$AB2)))  / (EXP(-k_elim*1.8)-EXP(-3*1.8)),0),IF($AA2="XR",IF(AND($AD2=TRUE,$AA2="XR",$A147&gt;=$AB2), IF($AE2="Jeun",   (XR_factor_fast*($AC2/Poids)) *    (EXP(-0.5*((($A147-($AB2+2))/0.9)^2)) +     EXP(-0.5*((($A147-($AB2+7))/1.1)^2)))    * MAX(EXP(-k_elim*MAX($A147-($AB2+1),0)),0.5),   (XR_factor_fed*($AC2/Poids)) *    (EXP(-0.5*((($A147-($AB2+2))/0.9)^2)) +     EXP(-0.5*((($A147-($AB2+6))/1.1)^2)))    * MAX(EXP(-k_elim*MAX($A147-($AB2+1),0)),0.58) ),0),IF(AND($AD2=TRUE,OR($AA2="Concerta",$AA2="OROS"),$A147&gt;=$AB2), MIN(OROS_factor*($AC2/Poids),22) / (1+EXP(-(($A147-($AB2+4.8))))) *  IF($A147&gt;($AB2+10), EXP(-k_elim*(($A147-($AB2+10)))), 1),0)))</f>
        <v>2.6775704990079894</v>
      </c>
      <c r="F147" s="18">
        <f>IF($AA3="IR",IF(AND($AD3=TRUE,$AA3="IR",$A147&gt;=$AB3), (IR_factor*($AC3/Poids)) *  (EXP(-k_elim*($A147-$AB3)) - EXP(-3*($A147-$AB3)))  / (EXP(-k_elim*1.8)-EXP(-3*1.8)),0),IF($AA3="XR",IF(AND($AD3=TRUE,$AA3="XR",$A147&gt;=$AB3), IF($AE3="Jeun",   (XR_factor_fast*($AC3/Poids)) *    (EXP(-0.5*((($A147-($AB3+2))/0.9)^2)) +     EXP(-0.5*((($A147-($AB3+7))/1.1)^2)))    * MAX(EXP(-k_elim*MAX($A147-($AB3+1),0)),0.5),   (XR_factor_fed*($AC3/Poids)) *    (EXP(-0.5*((($A147-($AB3+2))/0.9)^2)) +     EXP(-0.5*((($A147-($AB3+6))/1.1)^2)))    * MAX(EXP(-k_elim*MAX($A147-($AB3+1),0)),0.58) ),0),IF(AND($AD3=TRUE,OR($AA3="Concerta",$AA3="OROS"),$A147&gt;=$AB3), MIN(OROS_factor*($AC3/Poids),22) / (1+EXP(-(($A147-($AB3+4.8))))) *  IF($A147&gt;($AB3+10), EXP(-k_elim*(($A147-($AB3+10)))), 1),0)))</f>
        <v>0</v>
      </c>
      <c r="G147" s="18">
        <f>IF($AA4="IR",IF(AND($AD4=TRUE,$AA4="IR",$A147&gt;=$AB4), (IR_factor*($AC4/Poids)) *  (EXP(-k_elim*($A147-$AB4)) - EXP(-3*($A147-$AB4)))  / (EXP(-k_elim*1.8)-EXP(-3*1.8)),0),IF($AA4="XR",IF(AND($AD4=TRUE,$AA4="XR",$A147&gt;=$AB4), IF($AE4="Jeun",   (XR_factor_fast*($AC4/Poids)) *    (EXP(-0.5*((($A147-($AB4+2))/0.9)^2)) +     EXP(-0.5*((($A147-($AB4+7))/1.1)^2)))    * MAX(EXP(-k_elim*MAX($A147-($AB4+1),0)),0.5),   (XR_factor_fed*($AC4/Poids)) *    (EXP(-0.5*((($A147-($AB4+2))/0.9)^2)) +     EXP(-0.5*((($A147-($AB4+6))/1.1)^2)))    * MAX(EXP(-k_elim*MAX($A147-($AB4+1),0)),0.58) ),0),IF(AND($AD4=TRUE,OR($AA4="Concerta",$AA4="OROS"),$A147&gt;=$AB4), MIN(OROS_factor*($AC4/Poids),22) / (1+EXP(-(($A147-($AB4+4.8))))) *  IF($A147&gt;($AB4+10), EXP(-k_elim*(($A147-($AB4+10)))), 1),0)))</f>
        <v>0</v>
      </c>
      <c r="H147" s="18">
        <f>IF($AA5="IR",IF(AND($AD5=TRUE,$AA5="IR",$A147&gt;=$AB5), (IR_factor*($AC5/Poids)) *  (EXP(-k_elim*($A147-$AB5)) - EXP(-3*($A147-$AB5)))  / (EXP(-k_elim*1.8)-EXP(-3*1.8)),0),IF($AA5="XR",IF(AND($AD5=TRUE,$AA5="XR",$A147&gt;=$AB5), IF($AE5="Jeun",   (XR_factor_fast*($AC5/Poids)) *    (EXP(-0.5*((($A147-($AB5+2))/0.9)^2)) +     EXP(-0.5*((($A147-($AB5+7))/1.1)^2)))    * MAX(EXP(-k_elim*MAX($A147-($AB5+1),0)),0.5),   (XR_factor_fed*($AC5/Poids)) *    (EXP(-0.5*((($A147-($AB5+2))/0.9)^2)) +     EXP(-0.5*((($A147-($AB5+6))/1.1)^2)))    * MAX(EXP(-k_elim*MAX($A147-($AB5+1),0)),0.58) ),0),IF(AND($AD5=TRUE,OR($AA5="Concerta",$AA5="OROS"),$A147&gt;=$AB5), MIN(OROS_factor*($AC5/Poids),22) / (1+EXP(-(($A147-($AB5+4.8))))) *  IF($A147&gt;($AB5+10), EXP(-k_elim*(($A147-($AB5+10)))), 1),0)))</f>
        <v>0</v>
      </c>
      <c r="I147" s="20">
        <f>IF($AA6="IR",IF(AND($AD6=TRUE,$AA6="IR",$A147&gt;=$AB6), (IR_factor*($AC6/Poids)) *  (EXP(-k_elim*($A147-$AB6)) - EXP(-3*($A147-$AB6)))  / (EXP(-k_elim*1.8)-EXP(-3*1.8)),0),IF($AA6="XR",IF(AND($AD6=TRUE,$AA6="XR",$A147&gt;=$AB6), IF($AE6="Jeun",   (XR_factor_fast*($AC6/Poids)) *    (EXP(-0.5*((($A147-($AB6+2))/0.9)^2)) +     EXP(-0.5*((($A147-($AB6+7))/1.1)^2)))    * MAX(EXP(-k_elim*MAX($A147-($AB6+1),0)),0.5),   (XR_factor_fed*($AC6/Poids)) *    (EXP(-0.5*((($A147-($AB6+2))/0.9)^2)) +     EXP(-0.5*((($A147-($AB6+6))/1.1)^2)))    * MAX(EXP(-k_elim*MAX($A147-($AB6+1),0)),0.58) ),0),IF(AND($AD6=TRUE,OR($AA6="Concerta",$AA6="OROS"),$A147&gt;=$AB6), MIN(OROS_factor*($AC6/Poids),22) / (1+EXP(-(($A147-($AB6+4.8))))) *  IF($A147&gt;($AB6+10), EXP(-k_elim*(($A147-($AB6+10)))), 1),0)))</f>
        <v>0</v>
      </c>
      <c r="J147" s="20">
        <f>IF($AA7="IR",IF(AND($AD7=TRUE,$AA7="IR",$A147&gt;=$AB7), (IR_factor*($AC7/Poids)) *  (EXP(-k_elim*($A147-$AB7)) - EXP(-3*($A147-$AB7)))  / (EXP(-k_elim*1.8)-EXP(-3*1.8)),0),IF($AA7="XR",IF(AND($AD7=TRUE,$AA7="XR",$A147&gt;=$AB7), IF($AE7="Jeun",   (XR_factor_fast*($AC7/Poids)) *    (EXP(-0.5*((($A147-($AB7+2))/0.9)^2)) +     EXP(-0.5*((($A147-($AB7+7))/1.1)^2)))    * MAX(EXP(-k_elim*MAX($A147-($AB7+1),0)),0.5),   (XR_factor_fed*($AC7/Poids)) *    (EXP(-0.5*((($A147-($AB7+2))/0.9)^2)) +     EXP(-0.5*((($A147-($AB7+6))/1.1)^2)))    * MAX(EXP(-k_elim*MAX($A147-($AB7+1),0)),0.58) ),0),IF(AND($AD7=TRUE,OR($AA7="Concerta",$AA7="OROS"),$A147&gt;=$AB7), MIN(OROS_factor*($AC7/Poids),22) / (1+EXP(-(($A147-($AB7+4.8))))) *  IF($A147&gt;($AB7+10), EXP(-k_elim*(($A147-($AB7+10)))), 1),0)))</f>
        <v>0</v>
      </c>
      <c r="K147" s="20">
        <f>IF($AA8="IR",IF(AND($AD8=TRUE,$AA8="IR",$A147&gt;=$AB8), (IR_factor*($AC8/Poids)) *  (EXP(-k_elim*($A147-$AB8)) - EXP(-3*($A147-$AB8)))  / (EXP(-k_elim*1.8)-EXP(-3*1.8)),0),IF($AA8="XR",IF(AND($AD8=TRUE,$AA8="XR",$A147&gt;=$AB8), IF($AE8="Jeun",   (XR_factor_fast*($AC8/Poids)) *    (EXP(-0.5*((($A147-($AB8+2))/0.9)^2)) +     EXP(-0.5*((($A147-($AB8+7))/1.1)^2)))    * MAX(EXP(-k_elim*MAX($A147-($AB8+1),0)),0.5),   (XR_factor_fed*($AC8/Poids)) *    (EXP(-0.5*((($A147-($AB8+2))/0.9)^2)) +     EXP(-0.5*((($A147-($AB8+6))/1.1)^2)))    * MAX(EXP(-k_elim*MAX($A147-($AB8+1),0)),0.58) ),0),IF(AND($AD8=TRUE,OR($AA8="Concerta",$AA8="OROS"),$A147&gt;=$AB8), MIN(OROS_factor*($AC8/Poids),22) / (1+EXP(-(($A147-($AB8+4.8))))) *  IF($A147&gt;($AB8+10), EXP(-k_elim*(($A147-($AB8+10)))), 1),0)))</f>
        <v>0</v>
      </c>
      <c r="L147" s="20">
        <f>IF($AA9="IR",IF(AND($AD9=TRUE,$AA9="IR",$A147&gt;=$AB9), (IR_factor*($AC9/Poids)) *  (EXP(-k_elim*($A147-$AB9)) - EXP(-3*($A147-$AB9)))  / (EXP(-k_elim*1.8)-EXP(-3*1.8)),0),IF($AA9="XR",IF(AND($AD9=TRUE,$AA9="XR",$A147&gt;=$AB9), IF($AE9="Jeun",   (XR_factor_fast*($AC9/Poids)) *    (EXP(-0.5*((($A147-($AB9+2))/0.9)^2)) +     EXP(-0.5*((($A147-($AB9+7))/1.1)^2)))    * MAX(EXP(-k_elim*MAX($A147-($AB9+1),0)),0.5),   (XR_factor_fed*($AC9/Poids)) *    (EXP(-0.5*((($A147-($AB9+2))/0.9)^2)) +     EXP(-0.5*((($A147-($AB9+6))/1.1)^2)))    * MAX(EXP(-k_elim*MAX($A147-($AB9+1),0)),0.58) ),0),IF(AND($AD9=TRUE,OR($AA9="Concerta",$AA9="OROS"),$A147&gt;=$AB9), MIN(OROS_factor*($AC9/Poids),22) / (1+EXP(-(($A147-($AB9+4.8))))) *  IF($A147&gt;($AB9+10), EXP(-k_elim*(($A147-($AB9+10)))), 1),0)))</f>
        <v>0</v>
      </c>
      <c r="M147" s="20">
        <f>IF($AA10="IR",IF(AND($AD10=TRUE,$AA10="IR",$A147&gt;=$AB10), (IR_factor*($AC10/Poids)) *  (EXP(-k_elim*($A147-$AB10)) - EXP(-3*($A147-$AB10)))  / (EXP(-k_elim*1.8)-EXP(-3*1.8)),0),IF($AA10="XR",IF(AND($AD10=TRUE,$AA10="XR",$A147&gt;=$AB10), IF($AE10="Jeun",   (XR_factor_fast*($AC10/Poids)) *    (EXP(-0.5*((($A147-($AB10+2))/0.9)^2)) +     EXP(-0.5*((($A147-($AB10+7))/1.1)^2)))    * MAX(EXP(-k_elim*MAX($A147-($AB10+1),0)),0.5),   (XR_factor_fed*($AC10/Poids)) *    (EXP(-0.5*((($A147-($AB10+2))/0.9)^2)) +     EXP(-0.5*((($A147-($AB10+6))/1.1)^2)))    * MAX(EXP(-k_elim*MAX($A147-($AB10+1),0)),0.58) ),0),IF(AND($AD10=TRUE,OR($AA10="Concerta",$AA10="OROS"),$A147&gt;=$AB10), MIN(OROS_factor*($AC10/Poids),22) / (1+EXP(-(($A147-($AB10+4.8))))) *  IF($A147&gt;($AB10+10), EXP(-k_elim*(($A147-($AB10+10)))), 1),0)))</f>
        <v>0</v>
      </c>
      <c r="N147" s="32">
        <f>IF($AA11="IR",IF(AND($AD11=TRUE,$AA11="IR",$A147&gt;=$AB11), (IR_factor*($AC11/Poids)) *  (EXP(-k_elim*($A147-$AB11)) - EXP(-3*($A147-$AB11)))  / (EXP(-k_elim*1.8)-EXP(-3*1.8)),0),IF($AA11="XR",IF(AND($AD11=TRUE,$AA11="XR",$A147&gt;=$AB11), IF($AE11="Jeun",   (XR_factor_fast*($AC11/Poids)) *    (EXP(-0.5*((($A147-($AB11+2))/0.9)^2)) +     EXP(-0.5*((($A147-($AB11+7))/1.1)^2)))    * MAX(EXP(-k_elim*MAX($A147-($AB11+1),0)),0.5),   (XR_factor_fed*($AC11/Poids)) *    (EXP(-0.5*((($A147-($AB11+2))/0.9)^2)) +     EXP(-0.5*((($A147-($AB11+6))/1.1)^2)))    * MAX(EXP(-k_elim*MAX($A147-($AB11+1),0)),0.58) ),0),IF(AND($AD11=TRUE,OR($AA11="Concerta",$AA11="OROS"),$A147&gt;=$AB11), MIN(OROS_factor*($AC11/Poids),22) / (1+EXP(-(($A147-($AB11+4.8))))) *  IF($A147&gt;($AB11+10), EXP(-k_elim*(($A147-($AB11+10)))), 1),0)))</f>
        <v>0</v>
      </c>
      <c r="O147" s="32">
        <f>IF($AA12="IR",IF(AND($AD12=TRUE,$AA12="IR",$A147&gt;=$AB12), (IR_factor*($AC12/Poids)) *  (EXP(-k_elim*($A147-$AB12)) - EXP(-3*($A147-$AB12)))  / (EXP(-k_elim*1.8)-EXP(-3*1.8)),0),IF($AA12="XR",IF(AND($AD12=TRUE,$AA12="XR",$A147&gt;=$AB12), IF($AE12="Jeun",   (XR_factor_fast*($AC12/Poids)) *    (EXP(-0.5*((($A147-($AB12+2))/0.9)^2)) +     EXP(-0.5*((($A147-($AB12+7))/1.1)^2)))    * MAX(EXP(-k_elim*MAX($A147-($AB12+1),0)),0.5),   (XR_factor_fed*($AC12/Poids)) *    (EXP(-0.5*((($A147-($AB12+2))/0.9)^2)) +     EXP(-0.5*((($A147-($AB12+6))/1.1)^2)))    * MAX(EXP(-k_elim*MAX($A147-($AB12+1),0)),0.58) ),0),IF(AND($AD12=TRUE,OR($AA12="Concerta",$AA12="OROS"),$A147&gt;=$AB12), MIN(OROS_factor*($AC12/Poids),22) / (1+EXP(-(($A147-($AB12+4.8))))) *  IF($A147&gt;($AB12+10), EXP(-k_elim*(($A147-($AB12+10)))), 1),0)))</f>
        <v>0</v>
      </c>
      <c r="P147" s="32">
        <f>IF($AA13="IR",IF(AND($AD13=TRUE,$AA13="IR",$A147&gt;=$AB13), (IR_factor*($AC13/Poids)) *  (EXP(-k_elim*($A147-$AB13)) - EXP(-3*($A147-$AB13)))  / (EXP(-k_elim*1.8)-EXP(-3*1.8)),0),IF($AA13="XR",IF(AND($AD13=TRUE,$AA13="XR",$A147&gt;=$AB13), IF($AE13="Jeun",   (XR_factor_fast*($AC13/Poids)) *    (EXP(-0.5*((($A147-($AB13+2))/0.9)^2)) +     EXP(-0.5*((($A147-($AB13+7))/1.1)^2)))    * MAX(EXP(-k_elim*MAX($A147-($AB13+1),0)),0.5),   (XR_factor_fed*($AC13/Poids)) *    (EXP(-0.5*((($A147-($AB13+2))/0.9)^2)) +     EXP(-0.5*((($A147-($AB13+6))/1.1)^2)))    * MAX(EXP(-k_elim*MAX($A147-($AB13+1),0)),0.58) ),0),IF(AND($AD13=TRUE,OR($AA13="Concerta",$AA13="OROS"),$A147&gt;=$AB13), MIN(OROS_factor*($AC13/Poids),22) / (1+EXP(-(($A147-($AB13+4.8))))) *  IF($A147&gt;($AB13+10), EXP(-k_elim*(($A147-($AB13+10)))), 1),0)))</f>
        <v>0</v>
      </c>
      <c r="AO147">
        <v>5</v>
      </c>
    </row>
    <row r="148" spans="1:41">
      <c r="A148" s="17">
        <v>13.299999999999971</v>
      </c>
      <c r="B148" s="18">
        <f t="shared" si="6"/>
        <v>2.6446328041808873</v>
      </c>
      <c r="C148" s="20">
        <f t="shared" si="7"/>
        <v>0</v>
      </c>
      <c r="D148" s="32">
        <f t="shared" si="8"/>
        <v>0</v>
      </c>
      <c r="E148" s="18">
        <f>IF($AA2="IR",IF(AND($AD2=TRUE,$AA2="IR",$A148&gt;=$AB2), (IR_factor*($AC2/Poids)) *  (EXP(-k_elim*($A148-$AB2)) - EXP(-3*($A148-$AB2)))  / (EXP(-k_elim*1.8)-EXP(-3*1.8)),0),IF($AA2="XR",IF(AND($AD2=TRUE,$AA2="XR",$A148&gt;=$AB2), IF($AE2="Jeun",   (XR_factor_fast*($AC2/Poids)) *    (EXP(-0.5*((($A148-($AB2+2))/0.9)^2)) +     EXP(-0.5*((($A148-($AB2+7))/1.1)^2)))    * MAX(EXP(-k_elim*MAX($A148-($AB2+1),0)),0.5),   (XR_factor_fed*($AC2/Poids)) *    (EXP(-0.5*((($A148-($AB2+2))/0.9)^2)) +     EXP(-0.5*((($A148-($AB2+6))/1.1)^2)))    * MAX(EXP(-k_elim*MAX($A148-($AB2+1),0)),0.58) ),0),IF(AND($AD2=TRUE,OR($AA2="Concerta",$AA2="OROS"),$A148&gt;=$AB2), MIN(OROS_factor*($AC2/Poids),22) / (1+EXP(-(($A148-($AB2+4.8))))) *  IF($A148&gt;($AB2+10), EXP(-k_elim*(($A148-($AB2+10)))), 1),0)))</f>
        <v>2.6446328041808873</v>
      </c>
      <c r="F148" s="18">
        <f>IF($AA3="IR",IF(AND($AD3=TRUE,$AA3="IR",$A148&gt;=$AB3), (IR_factor*($AC3/Poids)) *  (EXP(-k_elim*($A148-$AB3)) - EXP(-3*($A148-$AB3)))  / (EXP(-k_elim*1.8)-EXP(-3*1.8)),0),IF($AA3="XR",IF(AND($AD3=TRUE,$AA3="XR",$A148&gt;=$AB3), IF($AE3="Jeun",   (XR_factor_fast*($AC3/Poids)) *    (EXP(-0.5*((($A148-($AB3+2))/0.9)^2)) +     EXP(-0.5*((($A148-($AB3+7))/1.1)^2)))    * MAX(EXP(-k_elim*MAX($A148-($AB3+1),0)),0.5),   (XR_factor_fed*($AC3/Poids)) *    (EXP(-0.5*((($A148-($AB3+2))/0.9)^2)) +     EXP(-0.5*((($A148-($AB3+6))/1.1)^2)))    * MAX(EXP(-k_elim*MAX($A148-($AB3+1),0)),0.58) ),0),IF(AND($AD3=TRUE,OR($AA3="Concerta",$AA3="OROS"),$A148&gt;=$AB3), MIN(OROS_factor*($AC3/Poids),22) / (1+EXP(-(($A148-($AB3+4.8))))) *  IF($A148&gt;($AB3+10), EXP(-k_elim*(($A148-($AB3+10)))), 1),0)))</f>
        <v>0</v>
      </c>
      <c r="G148" s="18">
        <f>IF($AA4="IR",IF(AND($AD4=TRUE,$AA4="IR",$A148&gt;=$AB4), (IR_factor*($AC4/Poids)) *  (EXP(-k_elim*($A148-$AB4)) - EXP(-3*($A148-$AB4)))  / (EXP(-k_elim*1.8)-EXP(-3*1.8)),0),IF($AA4="XR",IF(AND($AD4=TRUE,$AA4="XR",$A148&gt;=$AB4), IF($AE4="Jeun",   (XR_factor_fast*($AC4/Poids)) *    (EXP(-0.5*((($A148-($AB4+2))/0.9)^2)) +     EXP(-0.5*((($A148-($AB4+7))/1.1)^2)))    * MAX(EXP(-k_elim*MAX($A148-($AB4+1),0)),0.5),   (XR_factor_fed*($AC4/Poids)) *    (EXP(-0.5*((($A148-($AB4+2))/0.9)^2)) +     EXP(-0.5*((($A148-($AB4+6))/1.1)^2)))    * MAX(EXP(-k_elim*MAX($A148-($AB4+1),0)),0.58) ),0),IF(AND($AD4=TRUE,OR($AA4="Concerta",$AA4="OROS"),$A148&gt;=$AB4), MIN(OROS_factor*($AC4/Poids),22) / (1+EXP(-(($A148-($AB4+4.8))))) *  IF($A148&gt;($AB4+10), EXP(-k_elim*(($A148-($AB4+10)))), 1),0)))</f>
        <v>0</v>
      </c>
      <c r="H148" s="18">
        <f>IF($AA5="IR",IF(AND($AD5=TRUE,$AA5="IR",$A148&gt;=$AB5), (IR_factor*($AC5/Poids)) *  (EXP(-k_elim*($A148-$AB5)) - EXP(-3*($A148-$AB5)))  / (EXP(-k_elim*1.8)-EXP(-3*1.8)),0),IF($AA5="XR",IF(AND($AD5=TRUE,$AA5="XR",$A148&gt;=$AB5), IF($AE5="Jeun",   (XR_factor_fast*($AC5/Poids)) *    (EXP(-0.5*((($A148-($AB5+2))/0.9)^2)) +     EXP(-0.5*((($A148-($AB5+7))/1.1)^2)))    * MAX(EXP(-k_elim*MAX($A148-($AB5+1),0)),0.5),   (XR_factor_fed*($AC5/Poids)) *    (EXP(-0.5*((($A148-($AB5+2))/0.9)^2)) +     EXP(-0.5*((($A148-($AB5+6))/1.1)^2)))    * MAX(EXP(-k_elim*MAX($A148-($AB5+1),0)),0.58) ),0),IF(AND($AD5=TRUE,OR($AA5="Concerta",$AA5="OROS"),$A148&gt;=$AB5), MIN(OROS_factor*($AC5/Poids),22) / (1+EXP(-(($A148-($AB5+4.8))))) *  IF($A148&gt;($AB5+10), EXP(-k_elim*(($A148-($AB5+10)))), 1),0)))</f>
        <v>0</v>
      </c>
      <c r="I148" s="20">
        <f>IF($AA6="IR",IF(AND($AD6=TRUE,$AA6="IR",$A148&gt;=$AB6), (IR_factor*($AC6/Poids)) *  (EXP(-k_elim*($A148-$AB6)) - EXP(-3*($A148-$AB6)))  / (EXP(-k_elim*1.8)-EXP(-3*1.8)),0),IF($AA6="XR",IF(AND($AD6=TRUE,$AA6="XR",$A148&gt;=$AB6), IF($AE6="Jeun",   (XR_factor_fast*($AC6/Poids)) *    (EXP(-0.5*((($A148-($AB6+2))/0.9)^2)) +     EXP(-0.5*((($A148-($AB6+7))/1.1)^2)))    * MAX(EXP(-k_elim*MAX($A148-($AB6+1),0)),0.5),   (XR_factor_fed*($AC6/Poids)) *    (EXP(-0.5*((($A148-($AB6+2))/0.9)^2)) +     EXP(-0.5*((($A148-($AB6+6))/1.1)^2)))    * MAX(EXP(-k_elim*MAX($A148-($AB6+1),0)),0.58) ),0),IF(AND($AD6=TRUE,OR($AA6="Concerta",$AA6="OROS"),$A148&gt;=$AB6), MIN(OROS_factor*($AC6/Poids),22) / (1+EXP(-(($A148-($AB6+4.8))))) *  IF($A148&gt;($AB6+10), EXP(-k_elim*(($A148-($AB6+10)))), 1),0)))</f>
        <v>0</v>
      </c>
      <c r="J148" s="20">
        <f>IF($AA7="IR",IF(AND($AD7=TRUE,$AA7="IR",$A148&gt;=$AB7), (IR_factor*($AC7/Poids)) *  (EXP(-k_elim*($A148-$AB7)) - EXP(-3*($A148-$AB7)))  / (EXP(-k_elim*1.8)-EXP(-3*1.8)),0),IF($AA7="XR",IF(AND($AD7=TRUE,$AA7="XR",$A148&gt;=$AB7), IF($AE7="Jeun",   (XR_factor_fast*($AC7/Poids)) *    (EXP(-0.5*((($A148-($AB7+2))/0.9)^2)) +     EXP(-0.5*((($A148-($AB7+7))/1.1)^2)))    * MAX(EXP(-k_elim*MAX($A148-($AB7+1),0)),0.5),   (XR_factor_fed*($AC7/Poids)) *    (EXP(-0.5*((($A148-($AB7+2))/0.9)^2)) +     EXP(-0.5*((($A148-($AB7+6))/1.1)^2)))    * MAX(EXP(-k_elim*MAX($A148-($AB7+1),0)),0.58) ),0),IF(AND($AD7=TRUE,OR($AA7="Concerta",$AA7="OROS"),$A148&gt;=$AB7), MIN(OROS_factor*($AC7/Poids),22) / (1+EXP(-(($A148-($AB7+4.8))))) *  IF($A148&gt;($AB7+10), EXP(-k_elim*(($A148-($AB7+10)))), 1),0)))</f>
        <v>0</v>
      </c>
      <c r="K148" s="20">
        <f>IF($AA8="IR",IF(AND($AD8=TRUE,$AA8="IR",$A148&gt;=$AB8), (IR_factor*($AC8/Poids)) *  (EXP(-k_elim*($A148-$AB8)) - EXP(-3*($A148-$AB8)))  / (EXP(-k_elim*1.8)-EXP(-3*1.8)),0),IF($AA8="XR",IF(AND($AD8=TRUE,$AA8="XR",$A148&gt;=$AB8), IF($AE8="Jeun",   (XR_factor_fast*($AC8/Poids)) *    (EXP(-0.5*((($A148-($AB8+2))/0.9)^2)) +     EXP(-0.5*((($A148-($AB8+7))/1.1)^2)))    * MAX(EXP(-k_elim*MAX($A148-($AB8+1),0)),0.5),   (XR_factor_fed*($AC8/Poids)) *    (EXP(-0.5*((($A148-($AB8+2))/0.9)^2)) +     EXP(-0.5*((($A148-($AB8+6))/1.1)^2)))    * MAX(EXP(-k_elim*MAX($A148-($AB8+1),0)),0.58) ),0),IF(AND($AD8=TRUE,OR($AA8="Concerta",$AA8="OROS"),$A148&gt;=$AB8), MIN(OROS_factor*($AC8/Poids),22) / (1+EXP(-(($A148-($AB8+4.8))))) *  IF($A148&gt;($AB8+10), EXP(-k_elim*(($A148-($AB8+10)))), 1),0)))</f>
        <v>0</v>
      </c>
      <c r="L148" s="20">
        <f>IF($AA9="IR",IF(AND($AD9=TRUE,$AA9="IR",$A148&gt;=$AB9), (IR_factor*($AC9/Poids)) *  (EXP(-k_elim*($A148-$AB9)) - EXP(-3*($A148-$AB9)))  / (EXP(-k_elim*1.8)-EXP(-3*1.8)),0),IF($AA9="XR",IF(AND($AD9=TRUE,$AA9="XR",$A148&gt;=$AB9), IF($AE9="Jeun",   (XR_factor_fast*($AC9/Poids)) *    (EXP(-0.5*((($A148-($AB9+2))/0.9)^2)) +     EXP(-0.5*((($A148-($AB9+7))/1.1)^2)))    * MAX(EXP(-k_elim*MAX($A148-($AB9+1),0)),0.5),   (XR_factor_fed*($AC9/Poids)) *    (EXP(-0.5*((($A148-($AB9+2))/0.9)^2)) +     EXP(-0.5*((($A148-($AB9+6))/1.1)^2)))    * MAX(EXP(-k_elim*MAX($A148-($AB9+1),0)),0.58) ),0),IF(AND($AD9=TRUE,OR($AA9="Concerta",$AA9="OROS"),$A148&gt;=$AB9), MIN(OROS_factor*($AC9/Poids),22) / (1+EXP(-(($A148-($AB9+4.8))))) *  IF($A148&gt;($AB9+10), EXP(-k_elim*(($A148-($AB9+10)))), 1),0)))</f>
        <v>0</v>
      </c>
      <c r="M148" s="20">
        <f>IF($AA10="IR",IF(AND($AD10=TRUE,$AA10="IR",$A148&gt;=$AB10), (IR_factor*($AC10/Poids)) *  (EXP(-k_elim*($A148-$AB10)) - EXP(-3*($A148-$AB10)))  / (EXP(-k_elim*1.8)-EXP(-3*1.8)),0),IF($AA10="XR",IF(AND($AD10=TRUE,$AA10="XR",$A148&gt;=$AB10), IF($AE10="Jeun",   (XR_factor_fast*($AC10/Poids)) *    (EXP(-0.5*((($A148-($AB10+2))/0.9)^2)) +     EXP(-0.5*((($A148-($AB10+7))/1.1)^2)))    * MAX(EXP(-k_elim*MAX($A148-($AB10+1),0)),0.5),   (XR_factor_fed*($AC10/Poids)) *    (EXP(-0.5*((($A148-($AB10+2))/0.9)^2)) +     EXP(-0.5*((($A148-($AB10+6))/1.1)^2)))    * MAX(EXP(-k_elim*MAX($A148-($AB10+1),0)),0.58) ),0),IF(AND($AD10=TRUE,OR($AA10="Concerta",$AA10="OROS"),$A148&gt;=$AB10), MIN(OROS_factor*($AC10/Poids),22) / (1+EXP(-(($A148-($AB10+4.8))))) *  IF($A148&gt;($AB10+10), EXP(-k_elim*(($A148-($AB10+10)))), 1),0)))</f>
        <v>0</v>
      </c>
      <c r="N148" s="32">
        <f>IF($AA11="IR",IF(AND($AD11=TRUE,$AA11="IR",$A148&gt;=$AB11), (IR_factor*($AC11/Poids)) *  (EXP(-k_elim*($A148-$AB11)) - EXP(-3*($A148-$AB11)))  / (EXP(-k_elim*1.8)-EXP(-3*1.8)),0),IF($AA11="XR",IF(AND($AD11=TRUE,$AA11="XR",$A148&gt;=$AB11), IF($AE11="Jeun",   (XR_factor_fast*($AC11/Poids)) *    (EXP(-0.5*((($A148-($AB11+2))/0.9)^2)) +     EXP(-0.5*((($A148-($AB11+7))/1.1)^2)))    * MAX(EXP(-k_elim*MAX($A148-($AB11+1),0)),0.5),   (XR_factor_fed*($AC11/Poids)) *    (EXP(-0.5*((($A148-($AB11+2))/0.9)^2)) +     EXP(-0.5*((($A148-($AB11+6))/1.1)^2)))    * MAX(EXP(-k_elim*MAX($A148-($AB11+1),0)),0.58) ),0),IF(AND($AD11=TRUE,OR($AA11="Concerta",$AA11="OROS"),$A148&gt;=$AB11), MIN(OROS_factor*($AC11/Poids),22) / (1+EXP(-(($A148-($AB11+4.8))))) *  IF($A148&gt;($AB11+10), EXP(-k_elim*(($A148-($AB11+10)))), 1),0)))</f>
        <v>0</v>
      </c>
      <c r="O148" s="32">
        <f>IF($AA12="IR",IF(AND($AD12=TRUE,$AA12="IR",$A148&gt;=$AB12), (IR_factor*($AC12/Poids)) *  (EXP(-k_elim*($A148-$AB12)) - EXP(-3*($A148-$AB12)))  / (EXP(-k_elim*1.8)-EXP(-3*1.8)),0),IF($AA12="XR",IF(AND($AD12=TRUE,$AA12="XR",$A148&gt;=$AB12), IF($AE12="Jeun",   (XR_factor_fast*($AC12/Poids)) *    (EXP(-0.5*((($A148-($AB12+2))/0.9)^2)) +     EXP(-0.5*((($A148-($AB12+7))/1.1)^2)))    * MAX(EXP(-k_elim*MAX($A148-($AB12+1),0)),0.5),   (XR_factor_fed*($AC12/Poids)) *    (EXP(-0.5*((($A148-($AB12+2))/0.9)^2)) +     EXP(-0.5*((($A148-($AB12+6))/1.1)^2)))    * MAX(EXP(-k_elim*MAX($A148-($AB12+1),0)),0.58) ),0),IF(AND($AD12=TRUE,OR($AA12="Concerta",$AA12="OROS"),$A148&gt;=$AB12), MIN(OROS_factor*($AC12/Poids),22) / (1+EXP(-(($A148-($AB12+4.8))))) *  IF($A148&gt;($AB12+10), EXP(-k_elim*(($A148-($AB12+10)))), 1),0)))</f>
        <v>0</v>
      </c>
      <c r="P148" s="32">
        <f>IF($AA13="IR",IF(AND($AD13=TRUE,$AA13="IR",$A148&gt;=$AB13), (IR_factor*($AC13/Poids)) *  (EXP(-k_elim*($A148-$AB13)) - EXP(-3*($A148-$AB13)))  / (EXP(-k_elim*1.8)-EXP(-3*1.8)),0),IF($AA13="XR",IF(AND($AD13=TRUE,$AA13="XR",$A148&gt;=$AB13), IF($AE13="Jeun",   (XR_factor_fast*($AC13/Poids)) *    (EXP(-0.5*((($A148-($AB13+2))/0.9)^2)) +     EXP(-0.5*((($A148-($AB13+7))/1.1)^2)))    * MAX(EXP(-k_elim*MAX($A148-($AB13+1),0)),0.5),   (XR_factor_fed*($AC13/Poids)) *    (EXP(-0.5*((($A148-($AB13+2))/0.9)^2)) +     EXP(-0.5*((($A148-($AB13+6))/1.1)^2)))    * MAX(EXP(-k_elim*MAX($A148-($AB13+1),0)),0.58) ),0),IF(AND($AD13=TRUE,OR($AA13="Concerta",$AA13="OROS"),$A148&gt;=$AB13), MIN(OROS_factor*($AC13/Poids),22) / (1+EXP(-(($A148-($AB13+4.8))))) *  IF($A148&gt;($AB13+10), EXP(-k_elim*(($A148-($AB13+10)))), 1),0)))</f>
        <v>0</v>
      </c>
      <c r="AO148">
        <v>5</v>
      </c>
    </row>
    <row r="149" spans="1:41">
      <c r="A149" s="17">
        <v>13.349999999999969</v>
      </c>
      <c r="B149" s="18">
        <f t="shared" si="6"/>
        <v>2.6121002855510089</v>
      </c>
      <c r="C149" s="20">
        <f t="shared" si="7"/>
        <v>0</v>
      </c>
      <c r="D149" s="32">
        <f t="shared" si="8"/>
        <v>0</v>
      </c>
      <c r="E149" s="18">
        <f>IF($AA2="IR",IF(AND($AD2=TRUE,$AA2="IR",$A149&gt;=$AB2), (IR_factor*($AC2/Poids)) *  (EXP(-k_elim*($A149-$AB2)) - EXP(-3*($A149-$AB2)))  / (EXP(-k_elim*1.8)-EXP(-3*1.8)),0),IF($AA2="XR",IF(AND($AD2=TRUE,$AA2="XR",$A149&gt;=$AB2), IF($AE2="Jeun",   (XR_factor_fast*($AC2/Poids)) *    (EXP(-0.5*((($A149-($AB2+2))/0.9)^2)) +     EXP(-0.5*((($A149-($AB2+7))/1.1)^2)))    * MAX(EXP(-k_elim*MAX($A149-($AB2+1),0)),0.5),   (XR_factor_fed*($AC2/Poids)) *    (EXP(-0.5*((($A149-($AB2+2))/0.9)^2)) +     EXP(-0.5*((($A149-($AB2+6))/1.1)^2)))    * MAX(EXP(-k_elim*MAX($A149-($AB2+1),0)),0.58) ),0),IF(AND($AD2=TRUE,OR($AA2="Concerta",$AA2="OROS"),$A149&gt;=$AB2), MIN(OROS_factor*($AC2/Poids),22) / (1+EXP(-(($A149-($AB2+4.8))))) *  IF($A149&gt;($AB2+10), EXP(-k_elim*(($A149-($AB2+10)))), 1),0)))</f>
        <v>2.6121002855510089</v>
      </c>
      <c r="F149" s="18">
        <f>IF($AA3="IR",IF(AND($AD3=TRUE,$AA3="IR",$A149&gt;=$AB3), (IR_factor*($AC3/Poids)) *  (EXP(-k_elim*($A149-$AB3)) - EXP(-3*($A149-$AB3)))  / (EXP(-k_elim*1.8)-EXP(-3*1.8)),0),IF($AA3="XR",IF(AND($AD3=TRUE,$AA3="XR",$A149&gt;=$AB3), IF($AE3="Jeun",   (XR_factor_fast*($AC3/Poids)) *    (EXP(-0.5*((($A149-($AB3+2))/0.9)^2)) +     EXP(-0.5*((($A149-($AB3+7))/1.1)^2)))    * MAX(EXP(-k_elim*MAX($A149-($AB3+1),0)),0.5),   (XR_factor_fed*($AC3/Poids)) *    (EXP(-0.5*((($A149-($AB3+2))/0.9)^2)) +     EXP(-0.5*((($A149-($AB3+6))/1.1)^2)))    * MAX(EXP(-k_elim*MAX($A149-($AB3+1),0)),0.58) ),0),IF(AND($AD3=TRUE,OR($AA3="Concerta",$AA3="OROS"),$A149&gt;=$AB3), MIN(OROS_factor*($AC3/Poids),22) / (1+EXP(-(($A149-($AB3+4.8))))) *  IF($A149&gt;($AB3+10), EXP(-k_elim*(($A149-($AB3+10)))), 1),0)))</f>
        <v>0</v>
      </c>
      <c r="G149" s="18">
        <f>IF($AA4="IR",IF(AND($AD4=TRUE,$AA4="IR",$A149&gt;=$AB4), (IR_factor*($AC4/Poids)) *  (EXP(-k_elim*($A149-$AB4)) - EXP(-3*($A149-$AB4)))  / (EXP(-k_elim*1.8)-EXP(-3*1.8)),0),IF($AA4="XR",IF(AND($AD4=TRUE,$AA4="XR",$A149&gt;=$AB4), IF($AE4="Jeun",   (XR_factor_fast*($AC4/Poids)) *    (EXP(-0.5*((($A149-($AB4+2))/0.9)^2)) +     EXP(-0.5*((($A149-($AB4+7))/1.1)^2)))    * MAX(EXP(-k_elim*MAX($A149-($AB4+1),0)),0.5),   (XR_factor_fed*($AC4/Poids)) *    (EXP(-0.5*((($A149-($AB4+2))/0.9)^2)) +     EXP(-0.5*((($A149-($AB4+6))/1.1)^2)))    * MAX(EXP(-k_elim*MAX($A149-($AB4+1),0)),0.58) ),0),IF(AND($AD4=TRUE,OR($AA4="Concerta",$AA4="OROS"),$A149&gt;=$AB4), MIN(OROS_factor*($AC4/Poids),22) / (1+EXP(-(($A149-($AB4+4.8))))) *  IF($A149&gt;($AB4+10), EXP(-k_elim*(($A149-($AB4+10)))), 1),0)))</f>
        <v>0</v>
      </c>
      <c r="H149" s="18">
        <f>IF($AA5="IR",IF(AND($AD5=TRUE,$AA5="IR",$A149&gt;=$AB5), (IR_factor*($AC5/Poids)) *  (EXP(-k_elim*($A149-$AB5)) - EXP(-3*($A149-$AB5)))  / (EXP(-k_elim*1.8)-EXP(-3*1.8)),0),IF($AA5="XR",IF(AND($AD5=TRUE,$AA5="XR",$A149&gt;=$AB5), IF($AE5="Jeun",   (XR_factor_fast*($AC5/Poids)) *    (EXP(-0.5*((($A149-($AB5+2))/0.9)^2)) +     EXP(-0.5*((($A149-($AB5+7))/1.1)^2)))    * MAX(EXP(-k_elim*MAX($A149-($AB5+1),0)),0.5),   (XR_factor_fed*($AC5/Poids)) *    (EXP(-0.5*((($A149-($AB5+2))/0.9)^2)) +     EXP(-0.5*((($A149-($AB5+6))/1.1)^2)))    * MAX(EXP(-k_elim*MAX($A149-($AB5+1),0)),0.58) ),0),IF(AND($AD5=TRUE,OR($AA5="Concerta",$AA5="OROS"),$A149&gt;=$AB5), MIN(OROS_factor*($AC5/Poids),22) / (1+EXP(-(($A149-($AB5+4.8))))) *  IF($A149&gt;($AB5+10), EXP(-k_elim*(($A149-($AB5+10)))), 1),0)))</f>
        <v>0</v>
      </c>
      <c r="I149" s="20">
        <f>IF($AA6="IR",IF(AND($AD6=TRUE,$AA6="IR",$A149&gt;=$AB6), (IR_factor*($AC6/Poids)) *  (EXP(-k_elim*($A149-$AB6)) - EXP(-3*($A149-$AB6)))  / (EXP(-k_elim*1.8)-EXP(-3*1.8)),0),IF($AA6="XR",IF(AND($AD6=TRUE,$AA6="XR",$A149&gt;=$AB6), IF($AE6="Jeun",   (XR_factor_fast*($AC6/Poids)) *    (EXP(-0.5*((($A149-($AB6+2))/0.9)^2)) +     EXP(-0.5*((($A149-($AB6+7))/1.1)^2)))    * MAX(EXP(-k_elim*MAX($A149-($AB6+1),0)),0.5),   (XR_factor_fed*($AC6/Poids)) *    (EXP(-0.5*((($A149-($AB6+2))/0.9)^2)) +     EXP(-0.5*((($A149-($AB6+6))/1.1)^2)))    * MAX(EXP(-k_elim*MAX($A149-($AB6+1),0)),0.58) ),0),IF(AND($AD6=TRUE,OR($AA6="Concerta",$AA6="OROS"),$A149&gt;=$AB6), MIN(OROS_factor*($AC6/Poids),22) / (1+EXP(-(($A149-($AB6+4.8))))) *  IF($A149&gt;($AB6+10), EXP(-k_elim*(($A149-($AB6+10)))), 1),0)))</f>
        <v>0</v>
      </c>
      <c r="J149" s="20">
        <f>IF($AA7="IR",IF(AND($AD7=TRUE,$AA7="IR",$A149&gt;=$AB7), (IR_factor*($AC7/Poids)) *  (EXP(-k_elim*($A149-$AB7)) - EXP(-3*($A149-$AB7)))  / (EXP(-k_elim*1.8)-EXP(-3*1.8)),0),IF($AA7="XR",IF(AND($AD7=TRUE,$AA7="XR",$A149&gt;=$AB7), IF($AE7="Jeun",   (XR_factor_fast*($AC7/Poids)) *    (EXP(-0.5*((($A149-($AB7+2))/0.9)^2)) +     EXP(-0.5*((($A149-($AB7+7))/1.1)^2)))    * MAX(EXP(-k_elim*MAX($A149-($AB7+1),0)),0.5),   (XR_factor_fed*($AC7/Poids)) *    (EXP(-0.5*((($A149-($AB7+2))/0.9)^2)) +     EXP(-0.5*((($A149-($AB7+6))/1.1)^2)))    * MAX(EXP(-k_elim*MAX($A149-($AB7+1),0)),0.58) ),0),IF(AND($AD7=TRUE,OR($AA7="Concerta",$AA7="OROS"),$A149&gt;=$AB7), MIN(OROS_factor*($AC7/Poids),22) / (1+EXP(-(($A149-($AB7+4.8))))) *  IF($A149&gt;($AB7+10), EXP(-k_elim*(($A149-($AB7+10)))), 1),0)))</f>
        <v>0</v>
      </c>
      <c r="K149" s="20">
        <f>IF($AA8="IR",IF(AND($AD8=TRUE,$AA8="IR",$A149&gt;=$AB8), (IR_factor*($AC8/Poids)) *  (EXP(-k_elim*($A149-$AB8)) - EXP(-3*($A149-$AB8)))  / (EXP(-k_elim*1.8)-EXP(-3*1.8)),0),IF($AA8="XR",IF(AND($AD8=TRUE,$AA8="XR",$A149&gt;=$AB8), IF($AE8="Jeun",   (XR_factor_fast*($AC8/Poids)) *    (EXP(-0.5*((($A149-($AB8+2))/0.9)^2)) +     EXP(-0.5*((($A149-($AB8+7))/1.1)^2)))    * MAX(EXP(-k_elim*MAX($A149-($AB8+1),0)),0.5),   (XR_factor_fed*($AC8/Poids)) *    (EXP(-0.5*((($A149-($AB8+2))/0.9)^2)) +     EXP(-0.5*((($A149-($AB8+6))/1.1)^2)))    * MAX(EXP(-k_elim*MAX($A149-($AB8+1),0)),0.58) ),0),IF(AND($AD8=TRUE,OR($AA8="Concerta",$AA8="OROS"),$A149&gt;=$AB8), MIN(OROS_factor*($AC8/Poids),22) / (1+EXP(-(($A149-($AB8+4.8))))) *  IF($A149&gt;($AB8+10), EXP(-k_elim*(($A149-($AB8+10)))), 1),0)))</f>
        <v>0</v>
      </c>
      <c r="L149" s="20">
        <f>IF($AA9="IR",IF(AND($AD9=TRUE,$AA9="IR",$A149&gt;=$AB9), (IR_factor*($AC9/Poids)) *  (EXP(-k_elim*($A149-$AB9)) - EXP(-3*($A149-$AB9)))  / (EXP(-k_elim*1.8)-EXP(-3*1.8)),0),IF($AA9="XR",IF(AND($AD9=TRUE,$AA9="XR",$A149&gt;=$AB9), IF($AE9="Jeun",   (XR_factor_fast*($AC9/Poids)) *    (EXP(-0.5*((($A149-($AB9+2))/0.9)^2)) +     EXP(-0.5*((($A149-($AB9+7))/1.1)^2)))    * MAX(EXP(-k_elim*MAX($A149-($AB9+1),0)),0.5),   (XR_factor_fed*($AC9/Poids)) *    (EXP(-0.5*((($A149-($AB9+2))/0.9)^2)) +     EXP(-0.5*((($A149-($AB9+6))/1.1)^2)))    * MAX(EXP(-k_elim*MAX($A149-($AB9+1),0)),0.58) ),0),IF(AND($AD9=TRUE,OR($AA9="Concerta",$AA9="OROS"),$A149&gt;=$AB9), MIN(OROS_factor*($AC9/Poids),22) / (1+EXP(-(($A149-($AB9+4.8))))) *  IF($A149&gt;($AB9+10), EXP(-k_elim*(($A149-($AB9+10)))), 1),0)))</f>
        <v>0</v>
      </c>
      <c r="M149" s="20">
        <f>IF($AA10="IR",IF(AND($AD10=TRUE,$AA10="IR",$A149&gt;=$AB10), (IR_factor*($AC10/Poids)) *  (EXP(-k_elim*($A149-$AB10)) - EXP(-3*($A149-$AB10)))  / (EXP(-k_elim*1.8)-EXP(-3*1.8)),0),IF($AA10="XR",IF(AND($AD10=TRUE,$AA10="XR",$A149&gt;=$AB10), IF($AE10="Jeun",   (XR_factor_fast*($AC10/Poids)) *    (EXP(-0.5*((($A149-($AB10+2))/0.9)^2)) +     EXP(-0.5*((($A149-($AB10+7))/1.1)^2)))    * MAX(EXP(-k_elim*MAX($A149-($AB10+1),0)),0.5),   (XR_factor_fed*($AC10/Poids)) *    (EXP(-0.5*((($A149-($AB10+2))/0.9)^2)) +     EXP(-0.5*((($A149-($AB10+6))/1.1)^2)))    * MAX(EXP(-k_elim*MAX($A149-($AB10+1),0)),0.58) ),0),IF(AND($AD10=TRUE,OR($AA10="Concerta",$AA10="OROS"),$A149&gt;=$AB10), MIN(OROS_factor*($AC10/Poids),22) / (1+EXP(-(($A149-($AB10+4.8))))) *  IF($A149&gt;($AB10+10), EXP(-k_elim*(($A149-($AB10+10)))), 1),0)))</f>
        <v>0</v>
      </c>
      <c r="N149" s="32">
        <f>IF($AA11="IR",IF(AND($AD11=TRUE,$AA11="IR",$A149&gt;=$AB11), (IR_factor*($AC11/Poids)) *  (EXP(-k_elim*($A149-$AB11)) - EXP(-3*($A149-$AB11)))  / (EXP(-k_elim*1.8)-EXP(-3*1.8)),0),IF($AA11="XR",IF(AND($AD11=TRUE,$AA11="XR",$A149&gt;=$AB11), IF($AE11="Jeun",   (XR_factor_fast*($AC11/Poids)) *    (EXP(-0.5*((($A149-($AB11+2))/0.9)^2)) +     EXP(-0.5*((($A149-($AB11+7))/1.1)^2)))    * MAX(EXP(-k_elim*MAX($A149-($AB11+1),0)),0.5),   (XR_factor_fed*($AC11/Poids)) *    (EXP(-0.5*((($A149-($AB11+2))/0.9)^2)) +     EXP(-0.5*((($A149-($AB11+6))/1.1)^2)))    * MAX(EXP(-k_elim*MAX($A149-($AB11+1),0)),0.58) ),0),IF(AND($AD11=TRUE,OR($AA11="Concerta",$AA11="OROS"),$A149&gt;=$AB11), MIN(OROS_factor*($AC11/Poids),22) / (1+EXP(-(($A149-($AB11+4.8))))) *  IF($A149&gt;($AB11+10), EXP(-k_elim*(($A149-($AB11+10)))), 1),0)))</f>
        <v>0</v>
      </c>
      <c r="O149" s="32">
        <f>IF($AA12="IR",IF(AND($AD12=TRUE,$AA12="IR",$A149&gt;=$AB12), (IR_factor*($AC12/Poids)) *  (EXP(-k_elim*($A149-$AB12)) - EXP(-3*($A149-$AB12)))  / (EXP(-k_elim*1.8)-EXP(-3*1.8)),0),IF($AA12="XR",IF(AND($AD12=TRUE,$AA12="XR",$A149&gt;=$AB12), IF($AE12="Jeun",   (XR_factor_fast*($AC12/Poids)) *    (EXP(-0.5*((($A149-($AB12+2))/0.9)^2)) +     EXP(-0.5*((($A149-($AB12+7))/1.1)^2)))    * MAX(EXP(-k_elim*MAX($A149-($AB12+1),0)),0.5),   (XR_factor_fed*($AC12/Poids)) *    (EXP(-0.5*((($A149-($AB12+2))/0.9)^2)) +     EXP(-0.5*((($A149-($AB12+6))/1.1)^2)))    * MAX(EXP(-k_elim*MAX($A149-($AB12+1),0)),0.58) ),0),IF(AND($AD12=TRUE,OR($AA12="Concerta",$AA12="OROS"),$A149&gt;=$AB12), MIN(OROS_factor*($AC12/Poids),22) / (1+EXP(-(($A149-($AB12+4.8))))) *  IF($A149&gt;($AB12+10), EXP(-k_elim*(($A149-($AB12+10)))), 1),0)))</f>
        <v>0</v>
      </c>
      <c r="P149" s="32">
        <f>IF($AA13="IR",IF(AND($AD13=TRUE,$AA13="IR",$A149&gt;=$AB13), (IR_factor*($AC13/Poids)) *  (EXP(-k_elim*($A149-$AB13)) - EXP(-3*($A149-$AB13)))  / (EXP(-k_elim*1.8)-EXP(-3*1.8)),0),IF($AA13="XR",IF(AND($AD13=TRUE,$AA13="XR",$A149&gt;=$AB13), IF($AE13="Jeun",   (XR_factor_fast*($AC13/Poids)) *    (EXP(-0.5*((($A149-($AB13+2))/0.9)^2)) +     EXP(-0.5*((($A149-($AB13+7))/1.1)^2)))    * MAX(EXP(-k_elim*MAX($A149-($AB13+1),0)),0.5),   (XR_factor_fed*($AC13/Poids)) *    (EXP(-0.5*((($A149-($AB13+2))/0.9)^2)) +     EXP(-0.5*((($A149-($AB13+6))/1.1)^2)))    * MAX(EXP(-k_elim*MAX($A149-($AB13+1),0)),0.58) ),0),IF(AND($AD13=TRUE,OR($AA13="Concerta",$AA13="OROS"),$A149&gt;=$AB13), MIN(OROS_factor*($AC13/Poids),22) / (1+EXP(-(($A149-($AB13+4.8))))) *  IF($A149&gt;($AB13+10), EXP(-k_elim*(($A149-($AB13+10)))), 1),0)))</f>
        <v>0</v>
      </c>
      <c r="AO149">
        <v>5</v>
      </c>
    </row>
    <row r="150" spans="1:41">
      <c r="A150" s="17">
        <v>13.39999999999997</v>
      </c>
      <c r="B150" s="18">
        <f t="shared" si="6"/>
        <v>2.5799679591309994</v>
      </c>
      <c r="C150" s="20">
        <f t="shared" si="7"/>
        <v>0</v>
      </c>
      <c r="D150" s="32">
        <f t="shared" si="8"/>
        <v>0</v>
      </c>
      <c r="E150" s="18">
        <f>IF($AA2="IR",IF(AND($AD2=TRUE,$AA2="IR",$A150&gt;=$AB2), (IR_factor*($AC2/Poids)) *  (EXP(-k_elim*($A150-$AB2)) - EXP(-3*($A150-$AB2)))  / (EXP(-k_elim*1.8)-EXP(-3*1.8)),0),IF($AA2="XR",IF(AND($AD2=TRUE,$AA2="XR",$A150&gt;=$AB2), IF($AE2="Jeun",   (XR_factor_fast*($AC2/Poids)) *    (EXP(-0.5*((($A150-($AB2+2))/0.9)^2)) +     EXP(-0.5*((($A150-($AB2+7))/1.1)^2)))    * MAX(EXP(-k_elim*MAX($A150-($AB2+1),0)),0.5),   (XR_factor_fed*($AC2/Poids)) *    (EXP(-0.5*((($A150-($AB2+2))/0.9)^2)) +     EXP(-0.5*((($A150-($AB2+6))/1.1)^2)))    * MAX(EXP(-k_elim*MAX($A150-($AB2+1),0)),0.58) ),0),IF(AND($AD2=TRUE,OR($AA2="Concerta",$AA2="OROS"),$A150&gt;=$AB2), MIN(OROS_factor*($AC2/Poids),22) / (1+EXP(-(($A150-($AB2+4.8))))) *  IF($A150&gt;($AB2+10), EXP(-k_elim*(($A150-($AB2+10)))), 1),0)))</f>
        <v>2.5799679591309994</v>
      </c>
      <c r="F150" s="18">
        <f>IF($AA3="IR",IF(AND($AD3=TRUE,$AA3="IR",$A150&gt;=$AB3), (IR_factor*($AC3/Poids)) *  (EXP(-k_elim*($A150-$AB3)) - EXP(-3*($A150-$AB3)))  / (EXP(-k_elim*1.8)-EXP(-3*1.8)),0),IF($AA3="XR",IF(AND($AD3=TRUE,$AA3="XR",$A150&gt;=$AB3), IF($AE3="Jeun",   (XR_factor_fast*($AC3/Poids)) *    (EXP(-0.5*((($A150-($AB3+2))/0.9)^2)) +     EXP(-0.5*((($A150-($AB3+7))/1.1)^2)))    * MAX(EXP(-k_elim*MAX($A150-($AB3+1),0)),0.5),   (XR_factor_fed*($AC3/Poids)) *    (EXP(-0.5*((($A150-($AB3+2))/0.9)^2)) +     EXP(-0.5*((($A150-($AB3+6))/1.1)^2)))    * MAX(EXP(-k_elim*MAX($A150-($AB3+1),0)),0.58) ),0),IF(AND($AD3=TRUE,OR($AA3="Concerta",$AA3="OROS"),$A150&gt;=$AB3), MIN(OROS_factor*($AC3/Poids),22) / (1+EXP(-(($A150-($AB3+4.8))))) *  IF($A150&gt;($AB3+10), EXP(-k_elim*(($A150-($AB3+10)))), 1),0)))</f>
        <v>0</v>
      </c>
      <c r="G150" s="18">
        <f>IF($AA4="IR",IF(AND($AD4=TRUE,$AA4="IR",$A150&gt;=$AB4), (IR_factor*($AC4/Poids)) *  (EXP(-k_elim*($A150-$AB4)) - EXP(-3*($A150-$AB4)))  / (EXP(-k_elim*1.8)-EXP(-3*1.8)),0),IF($AA4="XR",IF(AND($AD4=TRUE,$AA4="XR",$A150&gt;=$AB4), IF($AE4="Jeun",   (XR_factor_fast*($AC4/Poids)) *    (EXP(-0.5*((($A150-($AB4+2))/0.9)^2)) +     EXP(-0.5*((($A150-($AB4+7))/1.1)^2)))    * MAX(EXP(-k_elim*MAX($A150-($AB4+1),0)),0.5),   (XR_factor_fed*($AC4/Poids)) *    (EXP(-0.5*((($A150-($AB4+2))/0.9)^2)) +     EXP(-0.5*((($A150-($AB4+6))/1.1)^2)))    * MAX(EXP(-k_elim*MAX($A150-($AB4+1),0)),0.58) ),0),IF(AND($AD4=TRUE,OR($AA4="Concerta",$AA4="OROS"),$A150&gt;=$AB4), MIN(OROS_factor*($AC4/Poids),22) / (1+EXP(-(($A150-($AB4+4.8))))) *  IF($A150&gt;($AB4+10), EXP(-k_elim*(($A150-($AB4+10)))), 1),0)))</f>
        <v>0</v>
      </c>
      <c r="H150" s="18">
        <f>IF($AA5="IR",IF(AND($AD5=TRUE,$AA5="IR",$A150&gt;=$AB5), (IR_factor*($AC5/Poids)) *  (EXP(-k_elim*($A150-$AB5)) - EXP(-3*($A150-$AB5)))  / (EXP(-k_elim*1.8)-EXP(-3*1.8)),0),IF($AA5="XR",IF(AND($AD5=TRUE,$AA5="XR",$A150&gt;=$AB5), IF($AE5="Jeun",   (XR_factor_fast*($AC5/Poids)) *    (EXP(-0.5*((($A150-($AB5+2))/0.9)^2)) +     EXP(-0.5*((($A150-($AB5+7))/1.1)^2)))    * MAX(EXP(-k_elim*MAX($A150-($AB5+1),0)),0.5),   (XR_factor_fed*($AC5/Poids)) *    (EXP(-0.5*((($A150-($AB5+2))/0.9)^2)) +     EXP(-0.5*((($A150-($AB5+6))/1.1)^2)))    * MAX(EXP(-k_elim*MAX($A150-($AB5+1),0)),0.58) ),0),IF(AND($AD5=TRUE,OR($AA5="Concerta",$AA5="OROS"),$A150&gt;=$AB5), MIN(OROS_factor*($AC5/Poids),22) / (1+EXP(-(($A150-($AB5+4.8))))) *  IF($A150&gt;($AB5+10), EXP(-k_elim*(($A150-($AB5+10)))), 1),0)))</f>
        <v>0</v>
      </c>
      <c r="I150" s="20">
        <f>IF($AA6="IR",IF(AND($AD6=TRUE,$AA6="IR",$A150&gt;=$AB6), (IR_factor*($AC6/Poids)) *  (EXP(-k_elim*($A150-$AB6)) - EXP(-3*($A150-$AB6)))  / (EXP(-k_elim*1.8)-EXP(-3*1.8)),0),IF($AA6="XR",IF(AND($AD6=TRUE,$AA6="XR",$A150&gt;=$AB6), IF($AE6="Jeun",   (XR_factor_fast*($AC6/Poids)) *    (EXP(-0.5*((($A150-($AB6+2))/0.9)^2)) +     EXP(-0.5*((($A150-($AB6+7))/1.1)^2)))    * MAX(EXP(-k_elim*MAX($A150-($AB6+1),0)),0.5),   (XR_factor_fed*($AC6/Poids)) *    (EXP(-0.5*((($A150-($AB6+2))/0.9)^2)) +     EXP(-0.5*((($A150-($AB6+6))/1.1)^2)))    * MAX(EXP(-k_elim*MAX($A150-($AB6+1),0)),0.58) ),0),IF(AND($AD6=TRUE,OR($AA6="Concerta",$AA6="OROS"),$A150&gt;=$AB6), MIN(OROS_factor*($AC6/Poids),22) / (1+EXP(-(($A150-($AB6+4.8))))) *  IF($A150&gt;($AB6+10), EXP(-k_elim*(($A150-($AB6+10)))), 1),0)))</f>
        <v>0</v>
      </c>
      <c r="J150" s="20">
        <f>IF($AA7="IR",IF(AND($AD7=TRUE,$AA7="IR",$A150&gt;=$AB7), (IR_factor*($AC7/Poids)) *  (EXP(-k_elim*($A150-$AB7)) - EXP(-3*($A150-$AB7)))  / (EXP(-k_elim*1.8)-EXP(-3*1.8)),0),IF($AA7="XR",IF(AND($AD7=TRUE,$AA7="XR",$A150&gt;=$AB7), IF($AE7="Jeun",   (XR_factor_fast*($AC7/Poids)) *    (EXP(-0.5*((($A150-($AB7+2))/0.9)^2)) +     EXP(-0.5*((($A150-($AB7+7))/1.1)^2)))    * MAX(EXP(-k_elim*MAX($A150-($AB7+1),0)),0.5),   (XR_factor_fed*($AC7/Poids)) *    (EXP(-0.5*((($A150-($AB7+2))/0.9)^2)) +     EXP(-0.5*((($A150-($AB7+6))/1.1)^2)))    * MAX(EXP(-k_elim*MAX($A150-($AB7+1),0)),0.58) ),0),IF(AND($AD7=TRUE,OR($AA7="Concerta",$AA7="OROS"),$A150&gt;=$AB7), MIN(OROS_factor*($AC7/Poids),22) / (1+EXP(-(($A150-($AB7+4.8))))) *  IF($A150&gt;($AB7+10), EXP(-k_elim*(($A150-($AB7+10)))), 1),0)))</f>
        <v>0</v>
      </c>
      <c r="K150" s="20">
        <f>IF($AA8="IR",IF(AND($AD8=TRUE,$AA8="IR",$A150&gt;=$AB8), (IR_factor*($AC8/Poids)) *  (EXP(-k_elim*($A150-$AB8)) - EXP(-3*($A150-$AB8)))  / (EXP(-k_elim*1.8)-EXP(-3*1.8)),0),IF($AA8="XR",IF(AND($AD8=TRUE,$AA8="XR",$A150&gt;=$AB8), IF($AE8="Jeun",   (XR_factor_fast*($AC8/Poids)) *    (EXP(-0.5*((($A150-($AB8+2))/0.9)^2)) +     EXP(-0.5*((($A150-($AB8+7))/1.1)^2)))    * MAX(EXP(-k_elim*MAX($A150-($AB8+1),0)),0.5),   (XR_factor_fed*($AC8/Poids)) *    (EXP(-0.5*((($A150-($AB8+2))/0.9)^2)) +     EXP(-0.5*((($A150-($AB8+6))/1.1)^2)))    * MAX(EXP(-k_elim*MAX($A150-($AB8+1),0)),0.58) ),0),IF(AND($AD8=TRUE,OR($AA8="Concerta",$AA8="OROS"),$A150&gt;=$AB8), MIN(OROS_factor*($AC8/Poids),22) / (1+EXP(-(($A150-($AB8+4.8))))) *  IF($A150&gt;($AB8+10), EXP(-k_elim*(($A150-($AB8+10)))), 1),0)))</f>
        <v>0</v>
      </c>
      <c r="L150" s="20">
        <f>IF($AA9="IR",IF(AND($AD9=TRUE,$AA9="IR",$A150&gt;=$AB9), (IR_factor*($AC9/Poids)) *  (EXP(-k_elim*($A150-$AB9)) - EXP(-3*($A150-$AB9)))  / (EXP(-k_elim*1.8)-EXP(-3*1.8)),0),IF($AA9="XR",IF(AND($AD9=TRUE,$AA9="XR",$A150&gt;=$AB9), IF($AE9="Jeun",   (XR_factor_fast*($AC9/Poids)) *    (EXP(-0.5*((($A150-($AB9+2))/0.9)^2)) +     EXP(-0.5*((($A150-($AB9+7))/1.1)^2)))    * MAX(EXP(-k_elim*MAX($A150-($AB9+1),0)),0.5),   (XR_factor_fed*($AC9/Poids)) *    (EXP(-0.5*((($A150-($AB9+2))/0.9)^2)) +     EXP(-0.5*((($A150-($AB9+6))/1.1)^2)))    * MAX(EXP(-k_elim*MAX($A150-($AB9+1),0)),0.58) ),0),IF(AND($AD9=TRUE,OR($AA9="Concerta",$AA9="OROS"),$A150&gt;=$AB9), MIN(OROS_factor*($AC9/Poids),22) / (1+EXP(-(($A150-($AB9+4.8))))) *  IF($A150&gt;($AB9+10), EXP(-k_elim*(($A150-($AB9+10)))), 1),0)))</f>
        <v>0</v>
      </c>
      <c r="M150" s="20">
        <f>IF($AA10="IR",IF(AND($AD10=TRUE,$AA10="IR",$A150&gt;=$AB10), (IR_factor*($AC10/Poids)) *  (EXP(-k_elim*($A150-$AB10)) - EXP(-3*($A150-$AB10)))  / (EXP(-k_elim*1.8)-EXP(-3*1.8)),0),IF($AA10="XR",IF(AND($AD10=TRUE,$AA10="XR",$A150&gt;=$AB10), IF($AE10="Jeun",   (XR_factor_fast*($AC10/Poids)) *    (EXP(-0.5*((($A150-($AB10+2))/0.9)^2)) +     EXP(-0.5*((($A150-($AB10+7))/1.1)^2)))    * MAX(EXP(-k_elim*MAX($A150-($AB10+1),0)),0.5),   (XR_factor_fed*($AC10/Poids)) *    (EXP(-0.5*((($A150-($AB10+2))/0.9)^2)) +     EXP(-0.5*((($A150-($AB10+6))/1.1)^2)))    * MAX(EXP(-k_elim*MAX($A150-($AB10+1),0)),0.58) ),0),IF(AND($AD10=TRUE,OR($AA10="Concerta",$AA10="OROS"),$A150&gt;=$AB10), MIN(OROS_factor*($AC10/Poids),22) / (1+EXP(-(($A150-($AB10+4.8))))) *  IF($A150&gt;($AB10+10), EXP(-k_elim*(($A150-($AB10+10)))), 1),0)))</f>
        <v>0</v>
      </c>
      <c r="N150" s="32">
        <f>IF($AA11="IR",IF(AND($AD11=TRUE,$AA11="IR",$A150&gt;=$AB11), (IR_factor*($AC11/Poids)) *  (EXP(-k_elim*($A150-$AB11)) - EXP(-3*($A150-$AB11)))  / (EXP(-k_elim*1.8)-EXP(-3*1.8)),0),IF($AA11="XR",IF(AND($AD11=TRUE,$AA11="XR",$A150&gt;=$AB11), IF($AE11="Jeun",   (XR_factor_fast*($AC11/Poids)) *    (EXP(-0.5*((($A150-($AB11+2))/0.9)^2)) +     EXP(-0.5*((($A150-($AB11+7))/1.1)^2)))    * MAX(EXP(-k_elim*MAX($A150-($AB11+1),0)),0.5),   (XR_factor_fed*($AC11/Poids)) *    (EXP(-0.5*((($A150-($AB11+2))/0.9)^2)) +     EXP(-0.5*((($A150-($AB11+6))/1.1)^2)))    * MAX(EXP(-k_elim*MAX($A150-($AB11+1),0)),0.58) ),0),IF(AND($AD11=TRUE,OR($AA11="Concerta",$AA11="OROS"),$A150&gt;=$AB11), MIN(OROS_factor*($AC11/Poids),22) / (1+EXP(-(($A150-($AB11+4.8))))) *  IF($A150&gt;($AB11+10), EXP(-k_elim*(($A150-($AB11+10)))), 1),0)))</f>
        <v>0</v>
      </c>
      <c r="O150" s="32">
        <f>IF($AA12="IR",IF(AND($AD12=TRUE,$AA12="IR",$A150&gt;=$AB12), (IR_factor*($AC12/Poids)) *  (EXP(-k_elim*($A150-$AB12)) - EXP(-3*($A150-$AB12)))  / (EXP(-k_elim*1.8)-EXP(-3*1.8)),0),IF($AA12="XR",IF(AND($AD12=TRUE,$AA12="XR",$A150&gt;=$AB12), IF($AE12="Jeun",   (XR_factor_fast*($AC12/Poids)) *    (EXP(-0.5*((($A150-($AB12+2))/0.9)^2)) +     EXP(-0.5*((($A150-($AB12+7))/1.1)^2)))    * MAX(EXP(-k_elim*MAX($A150-($AB12+1),0)),0.5),   (XR_factor_fed*($AC12/Poids)) *    (EXP(-0.5*((($A150-($AB12+2))/0.9)^2)) +     EXP(-0.5*((($A150-($AB12+6))/1.1)^2)))    * MAX(EXP(-k_elim*MAX($A150-($AB12+1),0)),0.58) ),0),IF(AND($AD12=TRUE,OR($AA12="Concerta",$AA12="OROS"),$A150&gt;=$AB12), MIN(OROS_factor*($AC12/Poids),22) / (1+EXP(-(($A150-($AB12+4.8))))) *  IF($A150&gt;($AB12+10), EXP(-k_elim*(($A150-($AB12+10)))), 1),0)))</f>
        <v>0</v>
      </c>
      <c r="P150" s="32">
        <f>IF($AA13="IR",IF(AND($AD13=TRUE,$AA13="IR",$A150&gt;=$AB13), (IR_factor*($AC13/Poids)) *  (EXP(-k_elim*($A150-$AB13)) - EXP(-3*($A150-$AB13)))  / (EXP(-k_elim*1.8)-EXP(-3*1.8)),0),IF($AA13="XR",IF(AND($AD13=TRUE,$AA13="XR",$A150&gt;=$AB13), IF($AE13="Jeun",   (XR_factor_fast*($AC13/Poids)) *    (EXP(-0.5*((($A150-($AB13+2))/0.9)^2)) +     EXP(-0.5*((($A150-($AB13+7))/1.1)^2)))    * MAX(EXP(-k_elim*MAX($A150-($AB13+1),0)),0.5),   (XR_factor_fed*($AC13/Poids)) *    (EXP(-0.5*((($A150-($AB13+2))/0.9)^2)) +     EXP(-0.5*((($A150-($AB13+6))/1.1)^2)))    * MAX(EXP(-k_elim*MAX($A150-($AB13+1),0)),0.58) ),0),IF(AND($AD13=TRUE,OR($AA13="Concerta",$AA13="OROS"),$A150&gt;=$AB13), MIN(OROS_factor*($AC13/Poids),22) / (1+EXP(-(($A150-($AB13+4.8))))) *  IF($A150&gt;($AB13+10), EXP(-k_elim*(($A150-($AB13+10)))), 1),0)))</f>
        <v>0</v>
      </c>
      <c r="AO150">
        <v>5</v>
      </c>
    </row>
    <row r="151" spans="1:41">
      <c r="A151" s="17">
        <v>13.449999999999971</v>
      </c>
      <c r="B151" s="18">
        <f t="shared" si="6"/>
        <v>2.5482309022121656</v>
      </c>
      <c r="C151" s="20">
        <f t="shared" si="7"/>
        <v>0</v>
      </c>
      <c r="D151" s="32">
        <f t="shared" si="8"/>
        <v>0</v>
      </c>
      <c r="E151" s="18">
        <f>IF($AA2="IR",IF(AND($AD2=TRUE,$AA2="IR",$A151&gt;=$AB2), (IR_factor*($AC2/Poids)) *  (EXP(-k_elim*($A151-$AB2)) - EXP(-3*($A151-$AB2)))  / (EXP(-k_elim*1.8)-EXP(-3*1.8)),0),IF($AA2="XR",IF(AND($AD2=TRUE,$AA2="XR",$A151&gt;=$AB2), IF($AE2="Jeun",   (XR_factor_fast*($AC2/Poids)) *    (EXP(-0.5*((($A151-($AB2+2))/0.9)^2)) +     EXP(-0.5*((($A151-($AB2+7))/1.1)^2)))    * MAX(EXP(-k_elim*MAX($A151-($AB2+1),0)),0.5),   (XR_factor_fed*($AC2/Poids)) *    (EXP(-0.5*((($A151-($AB2+2))/0.9)^2)) +     EXP(-0.5*((($A151-($AB2+6))/1.1)^2)))    * MAX(EXP(-k_elim*MAX($A151-($AB2+1),0)),0.58) ),0),IF(AND($AD2=TRUE,OR($AA2="Concerta",$AA2="OROS"),$A151&gt;=$AB2), MIN(OROS_factor*($AC2/Poids),22) / (1+EXP(-(($A151-($AB2+4.8))))) *  IF($A151&gt;($AB2+10), EXP(-k_elim*(($A151-($AB2+10)))), 1),0)))</f>
        <v>2.5482309022121656</v>
      </c>
      <c r="F151" s="18">
        <f>IF($AA3="IR",IF(AND($AD3=TRUE,$AA3="IR",$A151&gt;=$AB3), (IR_factor*($AC3/Poids)) *  (EXP(-k_elim*($A151-$AB3)) - EXP(-3*($A151-$AB3)))  / (EXP(-k_elim*1.8)-EXP(-3*1.8)),0),IF($AA3="XR",IF(AND($AD3=TRUE,$AA3="XR",$A151&gt;=$AB3), IF($AE3="Jeun",   (XR_factor_fast*($AC3/Poids)) *    (EXP(-0.5*((($A151-($AB3+2))/0.9)^2)) +     EXP(-0.5*((($A151-($AB3+7))/1.1)^2)))    * MAX(EXP(-k_elim*MAX($A151-($AB3+1),0)),0.5),   (XR_factor_fed*($AC3/Poids)) *    (EXP(-0.5*((($A151-($AB3+2))/0.9)^2)) +     EXP(-0.5*((($A151-($AB3+6))/1.1)^2)))    * MAX(EXP(-k_elim*MAX($A151-($AB3+1),0)),0.58) ),0),IF(AND($AD3=TRUE,OR($AA3="Concerta",$AA3="OROS"),$A151&gt;=$AB3), MIN(OROS_factor*($AC3/Poids),22) / (1+EXP(-(($A151-($AB3+4.8))))) *  IF($A151&gt;($AB3+10), EXP(-k_elim*(($A151-($AB3+10)))), 1),0)))</f>
        <v>0</v>
      </c>
      <c r="G151" s="18">
        <f>IF($AA4="IR",IF(AND($AD4=TRUE,$AA4="IR",$A151&gt;=$AB4), (IR_factor*($AC4/Poids)) *  (EXP(-k_elim*($A151-$AB4)) - EXP(-3*($A151-$AB4)))  / (EXP(-k_elim*1.8)-EXP(-3*1.8)),0),IF($AA4="XR",IF(AND($AD4=TRUE,$AA4="XR",$A151&gt;=$AB4), IF($AE4="Jeun",   (XR_factor_fast*($AC4/Poids)) *    (EXP(-0.5*((($A151-($AB4+2))/0.9)^2)) +     EXP(-0.5*((($A151-($AB4+7))/1.1)^2)))    * MAX(EXP(-k_elim*MAX($A151-($AB4+1),0)),0.5),   (XR_factor_fed*($AC4/Poids)) *    (EXP(-0.5*((($A151-($AB4+2))/0.9)^2)) +     EXP(-0.5*((($A151-($AB4+6))/1.1)^2)))    * MAX(EXP(-k_elim*MAX($A151-($AB4+1),0)),0.58) ),0),IF(AND($AD4=TRUE,OR($AA4="Concerta",$AA4="OROS"),$A151&gt;=$AB4), MIN(OROS_factor*($AC4/Poids),22) / (1+EXP(-(($A151-($AB4+4.8))))) *  IF($A151&gt;($AB4+10), EXP(-k_elim*(($A151-($AB4+10)))), 1),0)))</f>
        <v>0</v>
      </c>
      <c r="H151" s="18">
        <f>IF($AA5="IR",IF(AND($AD5=TRUE,$AA5="IR",$A151&gt;=$AB5), (IR_factor*($AC5/Poids)) *  (EXP(-k_elim*($A151-$AB5)) - EXP(-3*($A151-$AB5)))  / (EXP(-k_elim*1.8)-EXP(-3*1.8)),0),IF($AA5="XR",IF(AND($AD5=TRUE,$AA5="XR",$A151&gt;=$AB5), IF($AE5="Jeun",   (XR_factor_fast*($AC5/Poids)) *    (EXP(-0.5*((($A151-($AB5+2))/0.9)^2)) +     EXP(-0.5*((($A151-($AB5+7))/1.1)^2)))    * MAX(EXP(-k_elim*MAX($A151-($AB5+1),0)),0.5),   (XR_factor_fed*($AC5/Poids)) *    (EXP(-0.5*((($A151-($AB5+2))/0.9)^2)) +     EXP(-0.5*((($A151-($AB5+6))/1.1)^2)))    * MAX(EXP(-k_elim*MAX($A151-($AB5+1),0)),0.58) ),0),IF(AND($AD5=TRUE,OR($AA5="Concerta",$AA5="OROS"),$A151&gt;=$AB5), MIN(OROS_factor*($AC5/Poids),22) / (1+EXP(-(($A151-($AB5+4.8))))) *  IF($A151&gt;($AB5+10), EXP(-k_elim*(($A151-($AB5+10)))), 1),0)))</f>
        <v>0</v>
      </c>
      <c r="I151" s="20">
        <f>IF($AA6="IR",IF(AND($AD6=TRUE,$AA6="IR",$A151&gt;=$AB6), (IR_factor*($AC6/Poids)) *  (EXP(-k_elim*($A151-$AB6)) - EXP(-3*($A151-$AB6)))  / (EXP(-k_elim*1.8)-EXP(-3*1.8)),0),IF($AA6="XR",IF(AND($AD6=TRUE,$AA6="XR",$A151&gt;=$AB6), IF($AE6="Jeun",   (XR_factor_fast*($AC6/Poids)) *    (EXP(-0.5*((($A151-($AB6+2))/0.9)^2)) +     EXP(-0.5*((($A151-($AB6+7))/1.1)^2)))    * MAX(EXP(-k_elim*MAX($A151-($AB6+1),0)),0.5),   (XR_factor_fed*($AC6/Poids)) *    (EXP(-0.5*((($A151-($AB6+2))/0.9)^2)) +     EXP(-0.5*((($A151-($AB6+6))/1.1)^2)))    * MAX(EXP(-k_elim*MAX($A151-($AB6+1),0)),0.58) ),0),IF(AND($AD6=TRUE,OR($AA6="Concerta",$AA6="OROS"),$A151&gt;=$AB6), MIN(OROS_factor*($AC6/Poids),22) / (1+EXP(-(($A151-($AB6+4.8))))) *  IF($A151&gt;($AB6+10), EXP(-k_elim*(($A151-($AB6+10)))), 1),0)))</f>
        <v>0</v>
      </c>
      <c r="J151" s="20">
        <f>IF($AA7="IR",IF(AND($AD7=TRUE,$AA7="IR",$A151&gt;=$AB7), (IR_factor*($AC7/Poids)) *  (EXP(-k_elim*($A151-$AB7)) - EXP(-3*($A151-$AB7)))  / (EXP(-k_elim*1.8)-EXP(-3*1.8)),0),IF($AA7="XR",IF(AND($AD7=TRUE,$AA7="XR",$A151&gt;=$AB7), IF($AE7="Jeun",   (XR_factor_fast*($AC7/Poids)) *    (EXP(-0.5*((($A151-($AB7+2))/0.9)^2)) +     EXP(-0.5*((($A151-($AB7+7))/1.1)^2)))    * MAX(EXP(-k_elim*MAX($A151-($AB7+1),0)),0.5),   (XR_factor_fed*($AC7/Poids)) *    (EXP(-0.5*((($A151-($AB7+2))/0.9)^2)) +     EXP(-0.5*((($A151-($AB7+6))/1.1)^2)))    * MAX(EXP(-k_elim*MAX($A151-($AB7+1),0)),0.58) ),0),IF(AND($AD7=TRUE,OR($AA7="Concerta",$AA7="OROS"),$A151&gt;=$AB7), MIN(OROS_factor*($AC7/Poids),22) / (1+EXP(-(($A151-($AB7+4.8))))) *  IF($A151&gt;($AB7+10), EXP(-k_elim*(($A151-($AB7+10)))), 1),0)))</f>
        <v>0</v>
      </c>
      <c r="K151" s="20">
        <f>IF($AA8="IR",IF(AND($AD8=TRUE,$AA8="IR",$A151&gt;=$AB8), (IR_factor*($AC8/Poids)) *  (EXP(-k_elim*($A151-$AB8)) - EXP(-3*($A151-$AB8)))  / (EXP(-k_elim*1.8)-EXP(-3*1.8)),0),IF($AA8="XR",IF(AND($AD8=TRUE,$AA8="XR",$A151&gt;=$AB8), IF($AE8="Jeun",   (XR_factor_fast*($AC8/Poids)) *    (EXP(-0.5*((($A151-($AB8+2))/0.9)^2)) +     EXP(-0.5*((($A151-($AB8+7))/1.1)^2)))    * MAX(EXP(-k_elim*MAX($A151-($AB8+1),0)),0.5),   (XR_factor_fed*($AC8/Poids)) *    (EXP(-0.5*((($A151-($AB8+2))/0.9)^2)) +     EXP(-0.5*((($A151-($AB8+6))/1.1)^2)))    * MAX(EXP(-k_elim*MAX($A151-($AB8+1),0)),0.58) ),0),IF(AND($AD8=TRUE,OR($AA8="Concerta",$AA8="OROS"),$A151&gt;=$AB8), MIN(OROS_factor*($AC8/Poids),22) / (1+EXP(-(($A151-($AB8+4.8))))) *  IF($A151&gt;($AB8+10), EXP(-k_elim*(($A151-($AB8+10)))), 1),0)))</f>
        <v>0</v>
      </c>
      <c r="L151" s="20">
        <f>IF($AA9="IR",IF(AND($AD9=TRUE,$AA9="IR",$A151&gt;=$AB9), (IR_factor*($AC9/Poids)) *  (EXP(-k_elim*($A151-$AB9)) - EXP(-3*($A151-$AB9)))  / (EXP(-k_elim*1.8)-EXP(-3*1.8)),0),IF($AA9="XR",IF(AND($AD9=TRUE,$AA9="XR",$A151&gt;=$AB9), IF($AE9="Jeun",   (XR_factor_fast*($AC9/Poids)) *    (EXP(-0.5*((($A151-($AB9+2))/0.9)^2)) +     EXP(-0.5*((($A151-($AB9+7))/1.1)^2)))    * MAX(EXP(-k_elim*MAX($A151-($AB9+1),0)),0.5),   (XR_factor_fed*($AC9/Poids)) *    (EXP(-0.5*((($A151-($AB9+2))/0.9)^2)) +     EXP(-0.5*((($A151-($AB9+6))/1.1)^2)))    * MAX(EXP(-k_elim*MAX($A151-($AB9+1),0)),0.58) ),0),IF(AND($AD9=TRUE,OR($AA9="Concerta",$AA9="OROS"),$A151&gt;=$AB9), MIN(OROS_factor*($AC9/Poids),22) / (1+EXP(-(($A151-($AB9+4.8))))) *  IF($A151&gt;($AB9+10), EXP(-k_elim*(($A151-($AB9+10)))), 1),0)))</f>
        <v>0</v>
      </c>
      <c r="M151" s="20">
        <f>IF($AA10="IR",IF(AND($AD10=TRUE,$AA10="IR",$A151&gt;=$AB10), (IR_factor*($AC10/Poids)) *  (EXP(-k_elim*($A151-$AB10)) - EXP(-3*($A151-$AB10)))  / (EXP(-k_elim*1.8)-EXP(-3*1.8)),0),IF($AA10="XR",IF(AND($AD10=TRUE,$AA10="XR",$A151&gt;=$AB10), IF($AE10="Jeun",   (XR_factor_fast*($AC10/Poids)) *    (EXP(-0.5*((($A151-($AB10+2))/0.9)^2)) +     EXP(-0.5*((($A151-($AB10+7))/1.1)^2)))    * MAX(EXP(-k_elim*MAX($A151-($AB10+1),0)),0.5),   (XR_factor_fed*($AC10/Poids)) *    (EXP(-0.5*((($A151-($AB10+2))/0.9)^2)) +     EXP(-0.5*((($A151-($AB10+6))/1.1)^2)))    * MAX(EXP(-k_elim*MAX($A151-($AB10+1),0)),0.58) ),0),IF(AND($AD10=TRUE,OR($AA10="Concerta",$AA10="OROS"),$A151&gt;=$AB10), MIN(OROS_factor*($AC10/Poids),22) / (1+EXP(-(($A151-($AB10+4.8))))) *  IF($A151&gt;($AB10+10), EXP(-k_elim*(($A151-($AB10+10)))), 1),0)))</f>
        <v>0</v>
      </c>
      <c r="N151" s="32">
        <f>IF($AA11="IR",IF(AND($AD11=TRUE,$AA11="IR",$A151&gt;=$AB11), (IR_factor*($AC11/Poids)) *  (EXP(-k_elim*($A151-$AB11)) - EXP(-3*($A151-$AB11)))  / (EXP(-k_elim*1.8)-EXP(-3*1.8)),0),IF($AA11="XR",IF(AND($AD11=TRUE,$AA11="XR",$A151&gt;=$AB11), IF($AE11="Jeun",   (XR_factor_fast*($AC11/Poids)) *    (EXP(-0.5*((($A151-($AB11+2))/0.9)^2)) +     EXP(-0.5*((($A151-($AB11+7))/1.1)^2)))    * MAX(EXP(-k_elim*MAX($A151-($AB11+1),0)),0.5),   (XR_factor_fed*($AC11/Poids)) *    (EXP(-0.5*((($A151-($AB11+2))/0.9)^2)) +     EXP(-0.5*((($A151-($AB11+6))/1.1)^2)))    * MAX(EXP(-k_elim*MAX($A151-($AB11+1),0)),0.58) ),0),IF(AND($AD11=TRUE,OR($AA11="Concerta",$AA11="OROS"),$A151&gt;=$AB11), MIN(OROS_factor*($AC11/Poids),22) / (1+EXP(-(($A151-($AB11+4.8))))) *  IF($A151&gt;($AB11+10), EXP(-k_elim*(($A151-($AB11+10)))), 1),0)))</f>
        <v>0</v>
      </c>
      <c r="O151" s="32">
        <f>IF($AA12="IR",IF(AND($AD12=TRUE,$AA12="IR",$A151&gt;=$AB12), (IR_factor*($AC12/Poids)) *  (EXP(-k_elim*($A151-$AB12)) - EXP(-3*($A151-$AB12)))  / (EXP(-k_elim*1.8)-EXP(-3*1.8)),0),IF($AA12="XR",IF(AND($AD12=TRUE,$AA12="XR",$A151&gt;=$AB12), IF($AE12="Jeun",   (XR_factor_fast*($AC12/Poids)) *    (EXP(-0.5*((($A151-($AB12+2))/0.9)^2)) +     EXP(-0.5*((($A151-($AB12+7))/1.1)^2)))    * MAX(EXP(-k_elim*MAX($A151-($AB12+1),0)),0.5),   (XR_factor_fed*($AC12/Poids)) *    (EXP(-0.5*((($A151-($AB12+2))/0.9)^2)) +     EXP(-0.5*((($A151-($AB12+6))/1.1)^2)))    * MAX(EXP(-k_elim*MAX($A151-($AB12+1),0)),0.58) ),0),IF(AND($AD12=TRUE,OR($AA12="Concerta",$AA12="OROS"),$A151&gt;=$AB12), MIN(OROS_factor*($AC12/Poids),22) / (1+EXP(-(($A151-($AB12+4.8))))) *  IF($A151&gt;($AB12+10), EXP(-k_elim*(($A151-($AB12+10)))), 1),0)))</f>
        <v>0</v>
      </c>
      <c r="P151" s="32">
        <f>IF($AA13="IR",IF(AND($AD13=TRUE,$AA13="IR",$A151&gt;=$AB13), (IR_factor*($AC13/Poids)) *  (EXP(-k_elim*($A151-$AB13)) - EXP(-3*($A151-$AB13)))  / (EXP(-k_elim*1.8)-EXP(-3*1.8)),0),IF($AA13="XR",IF(AND($AD13=TRUE,$AA13="XR",$A151&gt;=$AB13), IF($AE13="Jeun",   (XR_factor_fast*($AC13/Poids)) *    (EXP(-0.5*((($A151-($AB13+2))/0.9)^2)) +     EXP(-0.5*((($A151-($AB13+7))/1.1)^2)))    * MAX(EXP(-k_elim*MAX($A151-($AB13+1),0)),0.5),   (XR_factor_fed*($AC13/Poids)) *    (EXP(-0.5*((($A151-($AB13+2))/0.9)^2)) +     EXP(-0.5*((($A151-($AB13+6))/1.1)^2)))    * MAX(EXP(-k_elim*MAX($A151-($AB13+1),0)),0.58) ),0),IF(AND($AD13=TRUE,OR($AA13="Concerta",$AA13="OROS"),$A151&gt;=$AB13), MIN(OROS_factor*($AC13/Poids),22) / (1+EXP(-(($A151-($AB13+4.8))))) *  IF($A151&gt;($AB13+10), EXP(-k_elim*(($A151-($AB13+10)))), 1),0)))</f>
        <v>0</v>
      </c>
      <c r="AO151">
        <v>5</v>
      </c>
    </row>
    <row r="152" spans="1:41">
      <c r="A152" s="17">
        <v>13.49999999999997</v>
      </c>
      <c r="B152" s="18">
        <f t="shared" si="6"/>
        <v>2.5168842526149948</v>
      </c>
      <c r="C152" s="20">
        <f t="shared" si="7"/>
        <v>0</v>
      </c>
      <c r="D152" s="32">
        <f t="shared" si="8"/>
        <v>0</v>
      </c>
      <c r="E152" s="18">
        <f>IF($AA2="IR",IF(AND($AD2=TRUE,$AA2="IR",$A152&gt;=$AB2), (IR_factor*($AC2/Poids)) *  (EXP(-k_elim*($A152-$AB2)) - EXP(-3*($A152-$AB2)))  / (EXP(-k_elim*1.8)-EXP(-3*1.8)),0),IF($AA2="XR",IF(AND($AD2=TRUE,$AA2="XR",$A152&gt;=$AB2), IF($AE2="Jeun",   (XR_factor_fast*($AC2/Poids)) *    (EXP(-0.5*((($A152-($AB2+2))/0.9)^2)) +     EXP(-0.5*((($A152-($AB2+7))/1.1)^2)))    * MAX(EXP(-k_elim*MAX($A152-($AB2+1),0)),0.5),   (XR_factor_fed*($AC2/Poids)) *    (EXP(-0.5*((($A152-($AB2+2))/0.9)^2)) +     EXP(-0.5*((($A152-($AB2+6))/1.1)^2)))    * MAX(EXP(-k_elim*MAX($A152-($AB2+1),0)),0.58) ),0),IF(AND($AD2=TRUE,OR($AA2="Concerta",$AA2="OROS"),$A152&gt;=$AB2), MIN(OROS_factor*($AC2/Poids),22) / (1+EXP(-(($A152-($AB2+4.8))))) *  IF($A152&gt;($AB2+10), EXP(-k_elim*(($A152-($AB2+10)))), 1),0)))</f>
        <v>2.5168842526149948</v>
      </c>
      <c r="F152" s="18">
        <f>IF($AA3="IR",IF(AND($AD3=TRUE,$AA3="IR",$A152&gt;=$AB3), (IR_factor*($AC3/Poids)) *  (EXP(-k_elim*($A152-$AB3)) - EXP(-3*($A152-$AB3)))  / (EXP(-k_elim*1.8)-EXP(-3*1.8)),0),IF($AA3="XR",IF(AND($AD3=TRUE,$AA3="XR",$A152&gt;=$AB3), IF($AE3="Jeun",   (XR_factor_fast*($AC3/Poids)) *    (EXP(-0.5*((($A152-($AB3+2))/0.9)^2)) +     EXP(-0.5*((($A152-($AB3+7))/1.1)^2)))    * MAX(EXP(-k_elim*MAX($A152-($AB3+1),0)),0.5),   (XR_factor_fed*($AC3/Poids)) *    (EXP(-0.5*((($A152-($AB3+2))/0.9)^2)) +     EXP(-0.5*((($A152-($AB3+6))/1.1)^2)))    * MAX(EXP(-k_elim*MAX($A152-($AB3+1),0)),0.58) ),0),IF(AND($AD3=TRUE,OR($AA3="Concerta",$AA3="OROS"),$A152&gt;=$AB3), MIN(OROS_factor*($AC3/Poids),22) / (1+EXP(-(($A152-($AB3+4.8))))) *  IF($A152&gt;($AB3+10), EXP(-k_elim*(($A152-($AB3+10)))), 1),0)))</f>
        <v>0</v>
      </c>
      <c r="G152" s="18">
        <f>IF($AA4="IR",IF(AND($AD4=TRUE,$AA4="IR",$A152&gt;=$AB4), (IR_factor*($AC4/Poids)) *  (EXP(-k_elim*($A152-$AB4)) - EXP(-3*($A152-$AB4)))  / (EXP(-k_elim*1.8)-EXP(-3*1.8)),0),IF($AA4="XR",IF(AND($AD4=TRUE,$AA4="XR",$A152&gt;=$AB4), IF($AE4="Jeun",   (XR_factor_fast*($AC4/Poids)) *    (EXP(-0.5*((($A152-($AB4+2))/0.9)^2)) +     EXP(-0.5*((($A152-($AB4+7))/1.1)^2)))    * MAX(EXP(-k_elim*MAX($A152-($AB4+1),0)),0.5),   (XR_factor_fed*($AC4/Poids)) *    (EXP(-0.5*((($A152-($AB4+2))/0.9)^2)) +     EXP(-0.5*((($A152-($AB4+6))/1.1)^2)))    * MAX(EXP(-k_elim*MAX($A152-($AB4+1),0)),0.58) ),0),IF(AND($AD4=TRUE,OR($AA4="Concerta",$AA4="OROS"),$A152&gt;=$AB4), MIN(OROS_factor*($AC4/Poids),22) / (1+EXP(-(($A152-($AB4+4.8))))) *  IF($A152&gt;($AB4+10), EXP(-k_elim*(($A152-($AB4+10)))), 1),0)))</f>
        <v>0</v>
      </c>
      <c r="H152" s="18">
        <f>IF($AA5="IR",IF(AND($AD5=TRUE,$AA5="IR",$A152&gt;=$AB5), (IR_factor*($AC5/Poids)) *  (EXP(-k_elim*($A152-$AB5)) - EXP(-3*($A152-$AB5)))  / (EXP(-k_elim*1.8)-EXP(-3*1.8)),0),IF($AA5="XR",IF(AND($AD5=TRUE,$AA5="XR",$A152&gt;=$AB5), IF($AE5="Jeun",   (XR_factor_fast*($AC5/Poids)) *    (EXP(-0.5*((($A152-($AB5+2))/0.9)^2)) +     EXP(-0.5*((($A152-($AB5+7))/1.1)^2)))    * MAX(EXP(-k_elim*MAX($A152-($AB5+1),0)),0.5),   (XR_factor_fed*($AC5/Poids)) *    (EXP(-0.5*((($A152-($AB5+2))/0.9)^2)) +     EXP(-0.5*((($A152-($AB5+6))/1.1)^2)))    * MAX(EXP(-k_elim*MAX($A152-($AB5+1),0)),0.58) ),0),IF(AND($AD5=TRUE,OR($AA5="Concerta",$AA5="OROS"),$A152&gt;=$AB5), MIN(OROS_factor*($AC5/Poids),22) / (1+EXP(-(($A152-($AB5+4.8))))) *  IF($A152&gt;($AB5+10), EXP(-k_elim*(($A152-($AB5+10)))), 1),0)))</f>
        <v>0</v>
      </c>
      <c r="I152" s="20">
        <f>IF($AA6="IR",IF(AND($AD6=TRUE,$AA6="IR",$A152&gt;=$AB6), (IR_factor*($AC6/Poids)) *  (EXP(-k_elim*($A152-$AB6)) - EXP(-3*($A152-$AB6)))  / (EXP(-k_elim*1.8)-EXP(-3*1.8)),0),IF($AA6="XR",IF(AND($AD6=TRUE,$AA6="XR",$A152&gt;=$AB6), IF($AE6="Jeun",   (XR_factor_fast*($AC6/Poids)) *    (EXP(-0.5*((($A152-($AB6+2))/0.9)^2)) +     EXP(-0.5*((($A152-($AB6+7))/1.1)^2)))    * MAX(EXP(-k_elim*MAX($A152-($AB6+1),0)),0.5),   (XR_factor_fed*($AC6/Poids)) *    (EXP(-0.5*((($A152-($AB6+2))/0.9)^2)) +     EXP(-0.5*((($A152-($AB6+6))/1.1)^2)))    * MAX(EXP(-k_elim*MAX($A152-($AB6+1),0)),0.58) ),0),IF(AND($AD6=TRUE,OR($AA6="Concerta",$AA6="OROS"),$A152&gt;=$AB6), MIN(OROS_factor*($AC6/Poids),22) / (1+EXP(-(($A152-($AB6+4.8))))) *  IF($A152&gt;($AB6+10), EXP(-k_elim*(($A152-($AB6+10)))), 1),0)))</f>
        <v>0</v>
      </c>
      <c r="J152" s="20">
        <f>IF($AA7="IR",IF(AND($AD7=TRUE,$AA7="IR",$A152&gt;=$AB7), (IR_factor*($AC7/Poids)) *  (EXP(-k_elim*($A152-$AB7)) - EXP(-3*($A152-$AB7)))  / (EXP(-k_elim*1.8)-EXP(-3*1.8)),0),IF($AA7="XR",IF(AND($AD7=TRUE,$AA7="XR",$A152&gt;=$AB7), IF($AE7="Jeun",   (XR_factor_fast*($AC7/Poids)) *    (EXP(-0.5*((($A152-($AB7+2))/0.9)^2)) +     EXP(-0.5*((($A152-($AB7+7))/1.1)^2)))    * MAX(EXP(-k_elim*MAX($A152-($AB7+1),0)),0.5),   (XR_factor_fed*($AC7/Poids)) *    (EXP(-0.5*((($A152-($AB7+2))/0.9)^2)) +     EXP(-0.5*((($A152-($AB7+6))/1.1)^2)))    * MAX(EXP(-k_elim*MAX($A152-($AB7+1),0)),0.58) ),0),IF(AND($AD7=TRUE,OR($AA7="Concerta",$AA7="OROS"),$A152&gt;=$AB7), MIN(OROS_factor*($AC7/Poids),22) / (1+EXP(-(($A152-($AB7+4.8))))) *  IF($A152&gt;($AB7+10), EXP(-k_elim*(($A152-($AB7+10)))), 1),0)))</f>
        <v>0</v>
      </c>
      <c r="K152" s="20">
        <f>IF($AA8="IR",IF(AND($AD8=TRUE,$AA8="IR",$A152&gt;=$AB8), (IR_factor*($AC8/Poids)) *  (EXP(-k_elim*($A152-$AB8)) - EXP(-3*($A152-$AB8)))  / (EXP(-k_elim*1.8)-EXP(-3*1.8)),0),IF($AA8="XR",IF(AND($AD8=TRUE,$AA8="XR",$A152&gt;=$AB8), IF($AE8="Jeun",   (XR_factor_fast*($AC8/Poids)) *    (EXP(-0.5*((($A152-($AB8+2))/0.9)^2)) +     EXP(-0.5*((($A152-($AB8+7))/1.1)^2)))    * MAX(EXP(-k_elim*MAX($A152-($AB8+1),0)),0.5),   (XR_factor_fed*($AC8/Poids)) *    (EXP(-0.5*((($A152-($AB8+2))/0.9)^2)) +     EXP(-0.5*((($A152-($AB8+6))/1.1)^2)))    * MAX(EXP(-k_elim*MAX($A152-($AB8+1),0)),0.58) ),0),IF(AND($AD8=TRUE,OR($AA8="Concerta",$AA8="OROS"),$A152&gt;=$AB8), MIN(OROS_factor*($AC8/Poids),22) / (1+EXP(-(($A152-($AB8+4.8))))) *  IF($A152&gt;($AB8+10), EXP(-k_elim*(($A152-($AB8+10)))), 1),0)))</f>
        <v>0</v>
      </c>
      <c r="L152" s="20">
        <f>IF($AA9="IR",IF(AND($AD9=TRUE,$AA9="IR",$A152&gt;=$AB9), (IR_factor*($AC9/Poids)) *  (EXP(-k_elim*($A152-$AB9)) - EXP(-3*($A152-$AB9)))  / (EXP(-k_elim*1.8)-EXP(-3*1.8)),0),IF($AA9="XR",IF(AND($AD9=TRUE,$AA9="XR",$A152&gt;=$AB9), IF($AE9="Jeun",   (XR_factor_fast*($AC9/Poids)) *    (EXP(-0.5*((($A152-($AB9+2))/0.9)^2)) +     EXP(-0.5*((($A152-($AB9+7))/1.1)^2)))    * MAX(EXP(-k_elim*MAX($A152-($AB9+1),0)),0.5),   (XR_factor_fed*($AC9/Poids)) *    (EXP(-0.5*((($A152-($AB9+2))/0.9)^2)) +     EXP(-0.5*((($A152-($AB9+6))/1.1)^2)))    * MAX(EXP(-k_elim*MAX($A152-($AB9+1),0)),0.58) ),0),IF(AND($AD9=TRUE,OR($AA9="Concerta",$AA9="OROS"),$A152&gt;=$AB9), MIN(OROS_factor*($AC9/Poids),22) / (1+EXP(-(($A152-($AB9+4.8))))) *  IF($A152&gt;($AB9+10), EXP(-k_elim*(($A152-($AB9+10)))), 1),0)))</f>
        <v>0</v>
      </c>
      <c r="M152" s="20">
        <f>IF($AA10="IR",IF(AND($AD10=TRUE,$AA10="IR",$A152&gt;=$AB10), (IR_factor*($AC10/Poids)) *  (EXP(-k_elim*($A152-$AB10)) - EXP(-3*($A152-$AB10)))  / (EXP(-k_elim*1.8)-EXP(-3*1.8)),0),IF($AA10="XR",IF(AND($AD10=TRUE,$AA10="XR",$A152&gt;=$AB10), IF($AE10="Jeun",   (XR_factor_fast*($AC10/Poids)) *    (EXP(-0.5*((($A152-($AB10+2))/0.9)^2)) +     EXP(-0.5*((($A152-($AB10+7))/1.1)^2)))    * MAX(EXP(-k_elim*MAX($A152-($AB10+1),0)),0.5),   (XR_factor_fed*($AC10/Poids)) *    (EXP(-0.5*((($A152-($AB10+2))/0.9)^2)) +     EXP(-0.5*((($A152-($AB10+6))/1.1)^2)))    * MAX(EXP(-k_elim*MAX($A152-($AB10+1),0)),0.58) ),0),IF(AND($AD10=TRUE,OR($AA10="Concerta",$AA10="OROS"),$A152&gt;=$AB10), MIN(OROS_factor*($AC10/Poids),22) / (1+EXP(-(($A152-($AB10+4.8))))) *  IF($A152&gt;($AB10+10), EXP(-k_elim*(($A152-($AB10+10)))), 1),0)))</f>
        <v>0</v>
      </c>
      <c r="N152" s="32">
        <f>IF($AA11="IR",IF(AND($AD11=TRUE,$AA11="IR",$A152&gt;=$AB11), (IR_factor*($AC11/Poids)) *  (EXP(-k_elim*($A152-$AB11)) - EXP(-3*($A152-$AB11)))  / (EXP(-k_elim*1.8)-EXP(-3*1.8)),0),IF($AA11="XR",IF(AND($AD11=TRUE,$AA11="XR",$A152&gt;=$AB11), IF($AE11="Jeun",   (XR_factor_fast*($AC11/Poids)) *    (EXP(-0.5*((($A152-($AB11+2))/0.9)^2)) +     EXP(-0.5*((($A152-($AB11+7))/1.1)^2)))    * MAX(EXP(-k_elim*MAX($A152-($AB11+1),0)),0.5),   (XR_factor_fed*($AC11/Poids)) *    (EXP(-0.5*((($A152-($AB11+2))/0.9)^2)) +     EXP(-0.5*((($A152-($AB11+6))/1.1)^2)))    * MAX(EXP(-k_elim*MAX($A152-($AB11+1),0)),0.58) ),0),IF(AND($AD11=TRUE,OR($AA11="Concerta",$AA11="OROS"),$A152&gt;=$AB11), MIN(OROS_factor*($AC11/Poids),22) / (1+EXP(-(($A152-($AB11+4.8))))) *  IF($A152&gt;($AB11+10), EXP(-k_elim*(($A152-($AB11+10)))), 1),0)))</f>
        <v>0</v>
      </c>
      <c r="O152" s="32">
        <f>IF($AA12="IR",IF(AND($AD12=TRUE,$AA12="IR",$A152&gt;=$AB12), (IR_factor*($AC12/Poids)) *  (EXP(-k_elim*($A152-$AB12)) - EXP(-3*($A152-$AB12)))  / (EXP(-k_elim*1.8)-EXP(-3*1.8)),0),IF($AA12="XR",IF(AND($AD12=TRUE,$AA12="XR",$A152&gt;=$AB12), IF($AE12="Jeun",   (XR_factor_fast*($AC12/Poids)) *    (EXP(-0.5*((($A152-($AB12+2))/0.9)^2)) +     EXP(-0.5*((($A152-($AB12+7))/1.1)^2)))    * MAX(EXP(-k_elim*MAX($A152-($AB12+1),0)),0.5),   (XR_factor_fed*($AC12/Poids)) *    (EXP(-0.5*((($A152-($AB12+2))/0.9)^2)) +     EXP(-0.5*((($A152-($AB12+6))/1.1)^2)))    * MAX(EXP(-k_elim*MAX($A152-($AB12+1),0)),0.58) ),0),IF(AND($AD12=TRUE,OR($AA12="Concerta",$AA12="OROS"),$A152&gt;=$AB12), MIN(OROS_factor*($AC12/Poids),22) / (1+EXP(-(($A152-($AB12+4.8))))) *  IF($A152&gt;($AB12+10), EXP(-k_elim*(($A152-($AB12+10)))), 1),0)))</f>
        <v>0</v>
      </c>
      <c r="P152" s="32">
        <f>IF($AA13="IR",IF(AND($AD13=TRUE,$AA13="IR",$A152&gt;=$AB13), (IR_factor*($AC13/Poids)) *  (EXP(-k_elim*($A152-$AB13)) - EXP(-3*($A152-$AB13)))  / (EXP(-k_elim*1.8)-EXP(-3*1.8)),0),IF($AA13="XR",IF(AND($AD13=TRUE,$AA13="XR",$A152&gt;=$AB13), IF($AE13="Jeun",   (XR_factor_fast*($AC13/Poids)) *    (EXP(-0.5*((($A152-($AB13+2))/0.9)^2)) +     EXP(-0.5*((($A152-($AB13+7))/1.1)^2)))    * MAX(EXP(-k_elim*MAX($A152-($AB13+1),0)),0.5),   (XR_factor_fed*($AC13/Poids)) *    (EXP(-0.5*((($A152-($AB13+2))/0.9)^2)) +     EXP(-0.5*((($A152-($AB13+6))/1.1)^2)))    * MAX(EXP(-k_elim*MAX($A152-($AB13+1),0)),0.58) ),0),IF(AND($AD13=TRUE,OR($AA13="Concerta",$AA13="OROS"),$A152&gt;=$AB13), MIN(OROS_factor*($AC13/Poids),22) / (1+EXP(-(($A152-($AB13+4.8))))) *  IF($A152&gt;($AB13+10), EXP(-k_elim*(($A152-($AB13+10)))), 1),0)))</f>
        <v>0</v>
      </c>
      <c r="AO152">
        <v>5</v>
      </c>
    </row>
    <row r="153" spans="1:41">
      <c r="A153" s="17">
        <v>13.549999999999971</v>
      </c>
      <c r="B153" s="18">
        <f t="shared" si="6"/>
        <v>2.4859232079482867</v>
      </c>
      <c r="C153" s="20">
        <f t="shared" si="7"/>
        <v>0</v>
      </c>
      <c r="D153" s="32">
        <f t="shared" si="8"/>
        <v>0</v>
      </c>
      <c r="E153" s="18">
        <f>IF($AA2="IR",IF(AND($AD2=TRUE,$AA2="IR",$A153&gt;=$AB2), (IR_factor*($AC2/Poids)) *  (EXP(-k_elim*($A153-$AB2)) - EXP(-3*($A153-$AB2)))  / (EXP(-k_elim*1.8)-EXP(-3*1.8)),0),IF($AA2="XR",IF(AND($AD2=TRUE,$AA2="XR",$A153&gt;=$AB2), IF($AE2="Jeun",   (XR_factor_fast*($AC2/Poids)) *    (EXP(-0.5*((($A153-($AB2+2))/0.9)^2)) +     EXP(-0.5*((($A153-($AB2+7))/1.1)^2)))    * MAX(EXP(-k_elim*MAX($A153-($AB2+1),0)),0.5),   (XR_factor_fed*($AC2/Poids)) *    (EXP(-0.5*((($A153-($AB2+2))/0.9)^2)) +     EXP(-0.5*((($A153-($AB2+6))/1.1)^2)))    * MAX(EXP(-k_elim*MAX($A153-($AB2+1),0)),0.58) ),0),IF(AND($AD2=TRUE,OR($AA2="Concerta",$AA2="OROS"),$A153&gt;=$AB2), MIN(OROS_factor*($AC2/Poids),22) / (1+EXP(-(($A153-($AB2+4.8))))) *  IF($A153&gt;($AB2+10), EXP(-k_elim*(($A153-($AB2+10)))), 1),0)))</f>
        <v>2.4859232079482867</v>
      </c>
      <c r="F153" s="18">
        <f>IF($AA3="IR",IF(AND($AD3=TRUE,$AA3="IR",$A153&gt;=$AB3), (IR_factor*($AC3/Poids)) *  (EXP(-k_elim*($A153-$AB3)) - EXP(-3*($A153-$AB3)))  / (EXP(-k_elim*1.8)-EXP(-3*1.8)),0),IF($AA3="XR",IF(AND($AD3=TRUE,$AA3="XR",$A153&gt;=$AB3), IF($AE3="Jeun",   (XR_factor_fast*($AC3/Poids)) *    (EXP(-0.5*((($A153-($AB3+2))/0.9)^2)) +     EXP(-0.5*((($A153-($AB3+7))/1.1)^2)))    * MAX(EXP(-k_elim*MAX($A153-($AB3+1),0)),0.5),   (XR_factor_fed*($AC3/Poids)) *    (EXP(-0.5*((($A153-($AB3+2))/0.9)^2)) +     EXP(-0.5*((($A153-($AB3+6))/1.1)^2)))    * MAX(EXP(-k_elim*MAX($A153-($AB3+1),0)),0.58) ),0),IF(AND($AD3=TRUE,OR($AA3="Concerta",$AA3="OROS"),$A153&gt;=$AB3), MIN(OROS_factor*($AC3/Poids),22) / (1+EXP(-(($A153-($AB3+4.8))))) *  IF($A153&gt;($AB3+10), EXP(-k_elim*(($A153-($AB3+10)))), 1),0)))</f>
        <v>0</v>
      </c>
      <c r="G153" s="18">
        <f>IF($AA4="IR",IF(AND($AD4=TRUE,$AA4="IR",$A153&gt;=$AB4), (IR_factor*($AC4/Poids)) *  (EXP(-k_elim*($A153-$AB4)) - EXP(-3*($A153-$AB4)))  / (EXP(-k_elim*1.8)-EXP(-3*1.8)),0),IF($AA4="XR",IF(AND($AD4=TRUE,$AA4="XR",$A153&gt;=$AB4), IF($AE4="Jeun",   (XR_factor_fast*($AC4/Poids)) *    (EXP(-0.5*((($A153-($AB4+2))/0.9)^2)) +     EXP(-0.5*((($A153-($AB4+7))/1.1)^2)))    * MAX(EXP(-k_elim*MAX($A153-($AB4+1),0)),0.5),   (XR_factor_fed*($AC4/Poids)) *    (EXP(-0.5*((($A153-($AB4+2))/0.9)^2)) +     EXP(-0.5*((($A153-($AB4+6))/1.1)^2)))    * MAX(EXP(-k_elim*MAX($A153-($AB4+1),0)),0.58) ),0),IF(AND($AD4=TRUE,OR($AA4="Concerta",$AA4="OROS"),$A153&gt;=$AB4), MIN(OROS_factor*($AC4/Poids),22) / (1+EXP(-(($A153-($AB4+4.8))))) *  IF($A153&gt;($AB4+10), EXP(-k_elim*(($A153-($AB4+10)))), 1),0)))</f>
        <v>0</v>
      </c>
      <c r="H153" s="18">
        <f>IF($AA5="IR",IF(AND($AD5=TRUE,$AA5="IR",$A153&gt;=$AB5), (IR_factor*($AC5/Poids)) *  (EXP(-k_elim*($A153-$AB5)) - EXP(-3*($A153-$AB5)))  / (EXP(-k_elim*1.8)-EXP(-3*1.8)),0),IF($AA5="XR",IF(AND($AD5=TRUE,$AA5="XR",$A153&gt;=$AB5), IF($AE5="Jeun",   (XR_factor_fast*($AC5/Poids)) *    (EXP(-0.5*((($A153-($AB5+2))/0.9)^2)) +     EXP(-0.5*((($A153-($AB5+7))/1.1)^2)))    * MAX(EXP(-k_elim*MAX($A153-($AB5+1),0)),0.5),   (XR_factor_fed*($AC5/Poids)) *    (EXP(-0.5*((($A153-($AB5+2))/0.9)^2)) +     EXP(-0.5*((($A153-($AB5+6))/1.1)^2)))    * MAX(EXP(-k_elim*MAX($A153-($AB5+1),0)),0.58) ),0),IF(AND($AD5=TRUE,OR($AA5="Concerta",$AA5="OROS"),$A153&gt;=$AB5), MIN(OROS_factor*($AC5/Poids),22) / (1+EXP(-(($A153-($AB5+4.8))))) *  IF($A153&gt;($AB5+10), EXP(-k_elim*(($A153-($AB5+10)))), 1),0)))</f>
        <v>0</v>
      </c>
      <c r="I153" s="20">
        <f>IF($AA6="IR",IF(AND($AD6=TRUE,$AA6="IR",$A153&gt;=$AB6), (IR_factor*($AC6/Poids)) *  (EXP(-k_elim*($A153-$AB6)) - EXP(-3*($A153-$AB6)))  / (EXP(-k_elim*1.8)-EXP(-3*1.8)),0),IF($AA6="XR",IF(AND($AD6=TRUE,$AA6="XR",$A153&gt;=$AB6), IF($AE6="Jeun",   (XR_factor_fast*($AC6/Poids)) *    (EXP(-0.5*((($A153-($AB6+2))/0.9)^2)) +     EXP(-0.5*((($A153-($AB6+7))/1.1)^2)))    * MAX(EXP(-k_elim*MAX($A153-($AB6+1),0)),0.5),   (XR_factor_fed*($AC6/Poids)) *    (EXP(-0.5*((($A153-($AB6+2))/0.9)^2)) +     EXP(-0.5*((($A153-($AB6+6))/1.1)^2)))    * MAX(EXP(-k_elim*MAX($A153-($AB6+1),0)),0.58) ),0),IF(AND($AD6=TRUE,OR($AA6="Concerta",$AA6="OROS"),$A153&gt;=$AB6), MIN(OROS_factor*($AC6/Poids),22) / (1+EXP(-(($A153-($AB6+4.8))))) *  IF($A153&gt;($AB6+10), EXP(-k_elim*(($A153-($AB6+10)))), 1),0)))</f>
        <v>0</v>
      </c>
      <c r="J153" s="20">
        <f>IF($AA7="IR",IF(AND($AD7=TRUE,$AA7="IR",$A153&gt;=$AB7), (IR_factor*($AC7/Poids)) *  (EXP(-k_elim*($A153-$AB7)) - EXP(-3*($A153-$AB7)))  / (EXP(-k_elim*1.8)-EXP(-3*1.8)),0),IF($AA7="XR",IF(AND($AD7=TRUE,$AA7="XR",$A153&gt;=$AB7), IF($AE7="Jeun",   (XR_factor_fast*($AC7/Poids)) *    (EXP(-0.5*((($A153-($AB7+2))/0.9)^2)) +     EXP(-0.5*((($A153-($AB7+7))/1.1)^2)))    * MAX(EXP(-k_elim*MAX($A153-($AB7+1),0)),0.5),   (XR_factor_fed*($AC7/Poids)) *    (EXP(-0.5*((($A153-($AB7+2))/0.9)^2)) +     EXP(-0.5*((($A153-($AB7+6))/1.1)^2)))    * MAX(EXP(-k_elim*MAX($A153-($AB7+1),0)),0.58) ),0),IF(AND($AD7=TRUE,OR($AA7="Concerta",$AA7="OROS"),$A153&gt;=$AB7), MIN(OROS_factor*($AC7/Poids),22) / (1+EXP(-(($A153-($AB7+4.8))))) *  IF($A153&gt;($AB7+10), EXP(-k_elim*(($A153-($AB7+10)))), 1),0)))</f>
        <v>0</v>
      </c>
      <c r="K153" s="20">
        <f>IF($AA8="IR",IF(AND($AD8=TRUE,$AA8="IR",$A153&gt;=$AB8), (IR_factor*($AC8/Poids)) *  (EXP(-k_elim*($A153-$AB8)) - EXP(-3*($A153-$AB8)))  / (EXP(-k_elim*1.8)-EXP(-3*1.8)),0),IF($AA8="XR",IF(AND($AD8=TRUE,$AA8="XR",$A153&gt;=$AB8), IF($AE8="Jeun",   (XR_factor_fast*($AC8/Poids)) *    (EXP(-0.5*((($A153-($AB8+2))/0.9)^2)) +     EXP(-0.5*((($A153-($AB8+7))/1.1)^2)))    * MAX(EXP(-k_elim*MAX($A153-($AB8+1),0)),0.5),   (XR_factor_fed*($AC8/Poids)) *    (EXP(-0.5*((($A153-($AB8+2))/0.9)^2)) +     EXP(-0.5*((($A153-($AB8+6))/1.1)^2)))    * MAX(EXP(-k_elim*MAX($A153-($AB8+1),0)),0.58) ),0),IF(AND($AD8=TRUE,OR($AA8="Concerta",$AA8="OROS"),$A153&gt;=$AB8), MIN(OROS_factor*($AC8/Poids),22) / (1+EXP(-(($A153-($AB8+4.8))))) *  IF($A153&gt;($AB8+10), EXP(-k_elim*(($A153-($AB8+10)))), 1),0)))</f>
        <v>0</v>
      </c>
      <c r="L153" s="20">
        <f>IF($AA9="IR",IF(AND($AD9=TRUE,$AA9="IR",$A153&gt;=$AB9), (IR_factor*($AC9/Poids)) *  (EXP(-k_elim*($A153-$AB9)) - EXP(-3*($A153-$AB9)))  / (EXP(-k_elim*1.8)-EXP(-3*1.8)),0),IF($AA9="XR",IF(AND($AD9=TRUE,$AA9="XR",$A153&gt;=$AB9), IF($AE9="Jeun",   (XR_factor_fast*($AC9/Poids)) *    (EXP(-0.5*((($A153-($AB9+2))/0.9)^2)) +     EXP(-0.5*((($A153-($AB9+7))/1.1)^2)))    * MAX(EXP(-k_elim*MAX($A153-($AB9+1),0)),0.5),   (XR_factor_fed*($AC9/Poids)) *    (EXP(-0.5*((($A153-($AB9+2))/0.9)^2)) +     EXP(-0.5*((($A153-($AB9+6))/1.1)^2)))    * MAX(EXP(-k_elim*MAX($A153-($AB9+1),0)),0.58) ),0),IF(AND($AD9=TRUE,OR($AA9="Concerta",$AA9="OROS"),$A153&gt;=$AB9), MIN(OROS_factor*($AC9/Poids),22) / (1+EXP(-(($A153-($AB9+4.8))))) *  IF($A153&gt;($AB9+10), EXP(-k_elim*(($A153-($AB9+10)))), 1),0)))</f>
        <v>0</v>
      </c>
      <c r="M153" s="20">
        <f>IF($AA10="IR",IF(AND($AD10=TRUE,$AA10="IR",$A153&gt;=$AB10), (IR_factor*($AC10/Poids)) *  (EXP(-k_elim*($A153-$AB10)) - EXP(-3*($A153-$AB10)))  / (EXP(-k_elim*1.8)-EXP(-3*1.8)),0),IF($AA10="XR",IF(AND($AD10=TRUE,$AA10="XR",$A153&gt;=$AB10), IF($AE10="Jeun",   (XR_factor_fast*($AC10/Poids)) *    (EXP(-0.5*((($A153-($AB10+2))/0.9)^2)) +     EXP(-0.5*((($A153-($AB10+7))/1.1)^2)))    * MAX(EXP(-k_elim*MAX($A153-($AB10+1),0)),0.5),   (XR_factor_fed*($AC10/Poids)) *    (EXP(-0.5*((($A153-($AB10+2))/0.9)^2)) +     EXP(-0.5*((($A153-($AB10+6))/1.1)^2)))    * MAX(EXP(-k_elim*MAX($A153-($AB10+1),0)),0.58) ),0),IF(AND($AD10=TRUE,OR($AA10="Concerta",$AA10="OROS"),$A153&gt;=$AB10), MIN(OROS_factor*($AC10/Poids),22) / (1+EXP(-(($A153-($AB10+4.8))))) *  IF($A153&gt;($AB10+10), EXP(-k_elim*(($A153-($AB10+10)))), 1),0)))</f>
        <v>0</v>
      </c>
      <c r="N153" s="32">
        <f>IF($AA11="IR",IF(AND($AD11=TRUE,$AA11="IR",$A153&gt;=$AB11), (IR_factor*($AC11/Poids)) *  (EXP(-k_elim*($A153-$AB11)) - EXP(-3*($A153-$AB11)))  / (EXP(-k_elim*1.8)-EXP(-3*1.8)),0),IF($AA11="XR",IF(AND($AD11=TRUE,$AA11="XR",$A153&gt;=$AB11), IF($AE11="Jeun",   (XR_factor_fast*($AC11/Poids)) *    (EXP(-0.5*((($A153-($AB11+2))/0.9)^2)) +     EXP(-0.5*((($A153-($AB11+7))/1.1)^2)))    * MAX(EXP(-k_elim*MAX($A153-($AB11+1),0)),0.5),   (XR_factor_fed*($AC11/Poids)) *    (EXP(-0.5*((($A153-($AB11+2))/0.9)^2)) +     EXP(-0.5*((($A153-($AB11+6))/1.1)^2)))    * MAX(EXP(-k_elim*MAX($A153-($AB11+1),0)),0.58) ),0),IF(AND($AD11=TRUE,OR($AA11="Concerta",$AA11="OROS"),$A153&gt;=$AB11), MIN(OROS_factor*($AC11/Poids),22) / (1+EXP(-(($A153-($AB11+4.8))))) *  IF($A153&gt;($AB11+10), EXP(-k_elim*(($A153-($AB11+10)))), 1),0)))</f>
        <v>0</v>
      </c>
      <c r="O153" s="32">
        <f>IF($AA12="IR",IF(AND($AD12=TRUE,$AA12="IR",$A153&gt;=$AB12), (IR_factor*($AC12/Poids)) *  (EXP(-k_elim*($A153-$AB12)) - EXP(-3*($A153-$AB12)))  / (EXP(-k_elim*1.8)-EXP(-3*1.8)),0),IF($AA12="XR",IF(AND($AD12=TRUE,$AA12="XR",$A153&gt;=$AB12), IF($AE12="Jeun",   (XR_factor_fast*($AC12/Poids)) *    (EXP(-0.5*((($A153-($AB12+2))/0.9)^2)) +     EXP(-0.5*((($A153-($AB12+7))/1.1)^2)))    * MAX(EXP(-k_elim*MAX($A153-($AB12+1),0)),0.5),   (XR_factor_fed*($AC12/Poids)) *    (EXP(-0.5*((($A153-($AB12+2))/0.9)^2)) +     EXP(-0.5*((($A153-($AB12+6))/1.1)^2)))    * MAX(EXP(-k_elim*MAX($A153-($AB12+1),0)),0.58) ),0),IF(AND($AD12=TRUE,OR($AA12="Concerta",$AA12="OROS"),$A153&gt;=$AB12), MIN(OROS_factor*($AC12/Poids),22) / (1+EXP(-(($A153-($AB12+4.8))))) *  IF($A153&gt;($AB12+10), EXP(-k_elim*(($A153-($AB12+10)))), 1),0)))</f>
        <v>0</v>
      </c>
      <c r="P153" s="32">
        <f>IF($AA13="IR",IF(AND($AD13=TRUE,$AA13="IR",$A153&gt;=$AB13), (IR_factor*($AC13/Poids)) *  (EXP(-k_elim*($A153-$AB13)) - EXP(-3*($A153-$AB13)))  / (EXP(-k_elim*1.8)-EXP(-3*1.8)),0),IF($AA13="XR",IF(AND($AD13=TRUE,$AA13="XR",$A153&gt;=$AB13), IF($AE13="Jeun",   (XR_factor_fast*($AC13/Poids)) *    (EXP(-0.5*((($A153-($AB13+2))/0.9)^2)) +     EXP(-0.5*((($A153-($AB13+7))/1.1)^2)))    * MAX(EXP(-k_elim*MAX($A153-($AB13+1),0)),0.5),   (XR_factor_fed*($AC13/Poids)) *    (EXP(-0.5*((($A153-($AB13+2))/0.9)^2)) +     EXP(-0.5*((($A153-($AB13+6))/1.1)^2)))    * MAX(EXP(-k_elim*MAX($A153-($AB13+1),0)),0.58) ),0),IF(AND($AD13=TRUE,OR($AA13="Concerta",$AA13="OROS"),$A153&gt;=$AB13), MIN(OROS_factor*($AC13/Poids),22) / (1+EXP(-(($A153-($AB13+4.8))))) *  IF($A153&gt;($AB13+10), EXP(-k_elim*(($A153-($AB13+10)))), 1),0)))</f>
        <v>0</v>
      </c>
      <c r="AO153">
        <v>5</v>
      </c>
    </row>
    <row r="154" spans="1:41">
      <c r="A154" s="17">
        <v>13.599999999999969</v>
      </c>
      <c r="B154" s="18">
        <f t="shared" si="6"/>
        <v>2.4553430248768904</v>
      </c>
      <c r="C154" s="20">
        <f t="shared" si="7"/>
        <v>0</v>
      </c>
      <c r="D154" s="32">
        <f t="shared" si="8"/>
        <v>0</v>
      </c>
      <c r="E154" s="18">
        <f>IF($AA2="IR",IF(AND($AD2=TRUE,$AA2="IR",$A154&gt;=$AB2), (IR_factor*($AC2/Poids)) *  (EXP(-k_elim*($A154-$AB2)) - EXP(-3*($A154-$AB2)))  / (EXP(-k_elim*1.8)-EXP(-3*1.8)),0),IF($AA2="XR",IF(AND($AD2=TRUE,$AA2="XR",$A154&gt;=$AB2), IF($AE2="Jeun",   (XR_factor_fast*($AC2/Poids)) *    (EXP(-0.5*((($A154-($AB2+2))/0.9)^2)) +     EXP(-0.5*((($A154-($AB2+7))/1.1)^2)))    * MAX(EXP(-k_elim*MAX($A154-($AB2+1),0)),0.5),   (XR_factor_fed*($AC2/Poids)) *    (EXP(-0.5*((($A154-($AB2+2))/0.9)^2)) +     EXP(-0.5*((($A154-($AB2+6))/1.1)^2)))    * MAX(EXP(-k_elim*MAX($A154-($AB2+1),0)),0.58) ),0),IF(AND($AD2=TRUE,OR($AA2="Concerta",$AA2="OROS"),$A154&gt;=$AB2), MIN(OROS_factor*($AC2/Poids),22) / (1+EXP(-(($A154-($AB2+4.8))))) *  IF($A154&gt;($AB2+10), EXP(-k_elim*(($A154-($AB2+10)))), 1),0)))</f>
        <v>2.4553430248768904</v>
      </c>
      <c r="F154" s="18">
        <f>IF($AA3="IR",IF(AND($AD3=TRUE,$AA3="IR",$A154&gt;=$AB3), (IR_factor*($AC3/Poids)) *  (EXP(-k_elim*($A154-$AB3)) - EXP(-3*($A154-$AB3)))  / (EXP(-k_elim*1.8)-EXP(-3*1.8)),0),IF($AA3="XR",IF(AND($AD3=TRUE,$AA3="XR",$A154&gt;=$AB3), IF($AE3="Jeun",   (XR_factor_fast*($AC3/Poids)) *    (EXP(-0.5*((($A154-($AB3+2))/0.9)^2)) +     EXP(-0.5*((($A154-($AB3+7))/1.1)^2)))    * MAX(EXP(-k_elim*MAX($A154-($AB3+1),0)),0.5),   (XR_factor_fed*($AC3/Poids)) *    (EXP(-0.5*((($A154-($AB3+2))/0.9)^2)) +     EXP(-0.5*((($A154-($AB3+6))/1.1)^2)))    * MAX(EXP(-k_elim*MAX($A154-($AB3+1),0)),0.58) ),0),IF(AND($AD3=TRUE,OR($AA3="Concerta",$AA3="OROS"),$A154&gt;=$AB3), MIN(OROS_factor*($AC3/Poids),22) / (1+EXP(-(($A154-($AB3+4.8))))) *  IF($A154&gt;($AB3+10), EXP(-k_elim*(($A154-($AB3+10)))), 1),0)))</f>
        <v>0</v>
      </c>
      <c r="G154" s="18">
        <f>IF($AA4="IR",IF(AND($AD4=TRUE,$AA4="IR",$A154&gt;=$AB4), (IR_factor*($AC4/Poids)) *  (EXP(-k_elim*($A154-$AB4)) - EXP(-3*($A154-$AB4)))  / (EXP(-k_elim*1.8)-EXP(-3*1.8)),0),IF($AA4="XR",IF(AND($AD4=TRUE,$AA4="XR",$A154&gt;=$AB4), IF($AE4="Jeun",   (XR_factor_fast*($AC4/Poids)) *    (EXP(-0.5*((($A154-($AB4+2))/0.9)^2)) +     EXP(-0.5*((($A154-($AB4+7))/1.1)^2)))    * MAX(EXP(-k_elim*MAX($A154-($AB4+1),0)),0.5),   (XR_factor_fed*($AC4/Poids)) *    (EXP(-0.5*((($A154-($AB4+2))/0.9)^2)) +     EXP(-0.5*((($A154-($AB4+6))/1.1)^2)))    * MAX(EXP(-k_elim*MAX($A154-($AB4+1),0)),0.58) ),0),IF(AND($AD4=TRUE,OR($AA4="Concerta",$AA4="OROS"),$A154&gt;=$AB4), MIN(OROS_factor*($AC4/Poids),22) / (1+EXP(-(($A154-($AB4+4.8))))) *  IF($A154&gt;($AB4+10), EXP(-k_elim*(($A154-($AB4+10)))), 1),0)))</f>
        <v>0</v>
      </c>
      <c r="H154" s="18">
        <f>IF($AA5="IR",IF(AND($AD5=TRUE,$AA5="IR",$A154&gt;=$AB5), (IR_factor*($AC5/Poids)) *  (EXP(-k_elim*($A154-$AB5)) - EXP(-3*($A154-$AB5)))  / (EXP(-k_elim*1.8)-EXP(-3*1.8)),0),IF($AA5="XR",IF(AND($AD5=TRUE,$AA5="XR",$A154&gt;=$AB5), IF($AE5="Jeun",   (XR_factor_fast*($AC5/Poids)) *    (EXP(-0.5*((($A154-($AB5+2))/0.9)^2)) +     EXP(-0.5*((($A154-($AB5+7))/1.1)^2)))    * MAX(EXP(-k_elim*MAX($A154-($AB5+1),0)),0.5),   (XR_factor_fed*($AC5/Poids)) *    (EXP(-0.5*((($A154-($AB5+2))/0.9)^2)) +     EXP(-0.5*((($A154-($AB5+6))/1.1)^2)))    * MAX(EXP(-k_elim*MAX($A154-($AB5+1),0)),0.58) ),0),IF(AND($AD5=TRUE,OR($AA5="Concerta",$AA5="OROS"),$A154&gt;=$AB5), MIN(OROS_factor*($AC5/Poids),22) / (1+EXP(-(($A154-($AB5+4.8))))) *  IF($A154&gt;($AB5+10), EXP(-k_elim*(($A154-($AB5+10)))), 1),0)))</f>
        <v>0</v>
      </c>
      <c r="I154" s="20">
        <f>IF($AA6="IR",IF(AND($AD6=TRUE,$AA6="IR",$A154&gt;=$AB6), (IR_factor*($AC6/Poids)) *  (EXP(-k_elim*($A154-$AB6)) - EXP(-3*($A154-$AB6)))  / (EXP(-k_elim*1.8)-EXP(-3*1.8)),0),IF($AA6="XR",IF(AND($AD6=TRUE,$AA6="XR",$A154&gt;=$AB6), IF($AE6="Jeun",   (XR_factor_fast*($AC6/Poids)) *    (EXP(-0.5*((($A154-($AB6+2))/0.9)^2)) +     EXP(-0.5*((($A154-($AB6+7))/1.1)^2)))    * MAX(EXP(-k_elim*MAX($A154-($AB6+1),0)),0.5),   (XR_factor_fed*($AC6/Poids)) *    (EXP(-0.5*((($A154-($AB6+2))/0.9)^2)) +     EXP(-0.5*((($A154-($AB6+6))/1.1)^2)))    * MAX(EXP(-k_elim*MAX($A154-($AB6+1),0)),0.58) ),0),IF(AND($AD6=TRUE,OR($AA6="Concerta",$AA6="OROS"),$A154&gt;=$AB6), MIN(OROS_factor*($AC6/Poids),22) / (1+EXP(-(($A154-($AB6+4.8))))) *  IF($A154&gt;($AB6+10), EXP(-k_elim*(($A154-($AB6+10)))), 1),0)))</f>
        <v>0</v>
      </c>
      <c r="J154" s="20">
        <f>IF($AA7="IR",IF(AND($AD7=TRUE,$AA7="IR",$A154&gt;=$AB7), (IR_factor*($AC7/Poids)) *  (EXP(-k_elim*($A154-$AB7)) - EXP(-3*($A154-$AB7)))  / (EXP(-k_elim*1.8)-EXP(-3*1.8)),0),IF($AA7="XR",IF(AND($AD7=TRUE,$AA7="XR",$A154&gt;=$AB7), IF($AE7="Jeun",   (XR_factor_fast*($AC7/Poids)) *    (EXP(-0.5*((($A154-($AB7+2))/0.9)^2)) +     EXP(-0.5*((($A154-($AB7+7))/1.1)^2)))    * MAX(EXP(-k_elim*MAX($A154-($AB7+1),0)),0.5),   (XR_factor_fed*($AC7/Poids)) *    (EXP(-0.5*((($A154-($AB7+2))/0.9)^2)) +     EXP(-0.5*((($A154-($AB7+6))/1.1)^2)))    * MAX(EXP(-k_elim*MAX($A154-($AB7+1),0)),0.58) ),0),IF(AND($AD7=TRUE,OR($AA7="Concerta",$AA7="OROS"),$A154&gt;=$AB7), MIN(OROS_factor*($AC7/Poids),22) / (1+EXP(-(($A154-($AB7+4.8))))) *  IF($A154&gt;($AB7+10), EXP(-k_elim*(($A154-($AB7+10)))), 1),0)))</f>
        <v>0</v>
      </c>
      <c r="K154" s="20">
        <f>IF($AA8="IR",IF(AND($AD8=TRUE,$AA8="IR",$A154&gt;=$AB8), (IR_factor*($AC8/Poids)) *  (EXP(-k_elim*($A154-$AB8)) - EXP(-3*($A154-$AB8)))  / (EXP(-k_elim*1.8)-EXP(-3*1.8)),0),IF($AA8="XR",IF(AND($AD8=TRUE,$AA8="XR",$A154&gt;=$AB8), IF($AE8="Jeun",   (XR_factor_fast*($AC8/Poids)) *    (EXP(-0.5*((($A154-($AB8+2))/0.9)^2)) +     EXP(-0.5*((($A154-($AB8+7))/1.1)^2)))    * MAX(EXP(-k_elim*MAX($A154-($AB8+1),0)),0.5),   (XR_factor_fed*($AC8/Poids)) *    (EXP(-0.5*((($A154-($AB8+2))/0.9)^2)) +     EXP(-0.5*((($A154-($AB8+6))/1.1)^2)))    * MAX(EXP(-k_elim*MAX($A154-($AB8+1),0)),0.58) ),0),IF(AND($AD8=TRUE,OR($AA8="Concerta",$AA8="OROS"),$A154&gt;=$AB8), MIN(OROS_factor*($AC8/Poids),22) / (1+EXP(-(($A154-($AB8+4.8))))) *  IF($A154&gt;($AB8+10), EXP(-k_elim*(($A154-($AB8+10)))), 1),0)))</f>
        <v>0</v>
      </c>
      <c r="L154" s="20">
        <f>IF($AA9="IR",IF(AND($AD9=TRUE,$AA9="IR",$A154&gt;=$AB9), (IR_factor*($AC9/Poids)) *  (EXP(-k_elim*($A154-$AB9)) - EXP(-3*($A154-$AB9)))  / (EXP(-k_elim*1.8)-EXP(-3*1.8)),0),IF($AA9="XR",IF(AND($AD9=TRUE,$AA9="XR",$A154&gt;=$AB9), IF($AE9="Jeun",   (XR_factor_fast*($AC9/Poids)) *    (EXP(-0.5*((($A154-($AB9+2))/0.9)^2)) +     EXP(-0.5*((($A154-($AB9+7))/1.1)^2)))    * MAX(EXP(-k_elim*MAX($A154-($AB9+1),0)),0.5),   (XR_factor_fed*($AC9/Poids)) *    (EXP(-0.5*((($A154-($AB9+2))/0.9)^2)) +     EXP(-0.5*((($A154-($AB9+6))/1.1)^2)))    * MAX(EXP(-k_elim*MAX($A154-($AB9+1),0)),0.58) ),0),IF(AND($AD9=TRUE,OR($AA9="Concerta",$AA9="OROS"),$A154&gt;=$AB9), MIN(OROS_factor*($AC9/Poids),22) / (1+EXP(-(($A154-($AB9+4.8))))) *  IF($A154&gt;($AB9+10), EXP(-k_elim*(($A154-($AB9+10)))), 1),0)))</f>
        <v>0</v>
      </c>
      <c r="M154" s="20">
        <f>IF($AA10="IR",IF(AND($AD10=TRUE,$AA10="IR",$A154&gt;=$AB10), (IR_factor*($AC10/Poids)) *  (EXP(-k_elim*($A154-$AB10)) - EXP(-3*($A154-$AB10)))  / (EXP(-k_elim*1.8)-EXP(-3*1.8)),0),IF($AA10="XR",IF(AND($AD10=TRUE,$AA10="XR",$A154&gt;=$AB10), IF($AE10="Jeun",   (XR_factor_fast*($AC10/Poids)) *    (EXP(-0.5*((($A154-($AB10+2))/0.9)^2)) +     EXP(-0.5*((($A154-($AB10+7))/1.1)^2)))    * MAX(EXP(-k_elim*MAX($A154-($AB10+1),0)),0.5),   (XR_factor_fed*($AC10/Poids)) *    (EXP(-0.5*((($A154-($AB10+2))/0.9)^2)) +     EXP(-0.5*((($A154-($AB10+6))/1.1)^2)))    * MAX(EXP(-k_elim*MAX($A154-($AB10+1),0)),0.58) ),0),IF(AND($AD10=TRUE,OR($AA10="Concerta",$AA10="OROS"),$A154&gt;=$AB10), MIN(OROS_factor*($AC10/Poids),22) / (1+EXP(-(($A154-($AB10+4.8))))) *  IF($A154&gt;($AB10+10), EXP(-k_elim*(($A154-($AB10+10)))), 1),0)))</f>
        <v>0</v>
      </c>
      <c r="N154" s="32">
        <f>IF($AA11="IR",IF(AND($AD11=TRUE,$AA11="IR",$A154&gt;=$AB11), (IR_factor*($AC11/Poids)) *  (EXP(-k_elim*($A154-$AB11)) - EXP(-3*($A154-$AB11)))  / (EXP(-k_elim*1.8)-EXP(-3*1.8)),0),IF($AA11="XR",IF(AND($AD11=TRUE,$AA11="XR",$A154&gt;=$AB11), IF($AE11="Jeun",   (XR_factor_fast*($AC11/Poids)) *    (EXP(-0.5*((($A154-($AB11+2))/0.9)^2)) +     EXP(-0.5*((($A154-($AB11+7))/1.1)^2)))    * MAX(EXP(-k_elim*MAX($A154-($AB11+1),0)),0.5),   (XR_factor_fed*($AC11/Poids)) *    (EXP(-0.5*((($A154-($AB11+2))/0.9)^2)) +     EXP(-0.5*((($A154-($AB11+6))/1.1)^2)))    * MAX(EXP(-k_elim*MAX($A154-($AB11+1),0)),0.58) ),0),IF(AND($AD11=TRUE,OR($AA11="Concerta",$AA11="OROS"),$A154&gt;=$AB11), MIN(OROS_factor*($AC11/Poids),22) / (1+EXP(-(($A154-($AB11+4.8))))) *  IF($A154&gt;($AB11+10), EXP(-k_elim*(($A154-($AB11+10)))), 1),0)))</f>
        <v>0</v>
      </c>
      <c r="O154" s="32">
        <f>IF($AA12="IR",IF(AND($AD12=TRUE,$AA12="IR",$A154&gt;=$AB12), (IR_factor*($AC12/Poids)) *  (EXP(-k_elim*($A154-$AB12)) - EXP(-3*($A154-$AB12)))  / (EXP(-k_elim*1.8)-EXP(-3*1.8)),0),IF($AA12="XR",IF(AND($AD12=TRUE,$AA12="XR",$A154&gt;=$AB12), IF($AE12="Jeun",   (XR_factor_fast*($AC12/Poids)) *    (EXP(-0.5*((($A154-($AB12+2))/0.9)^2)) +     EXP(-0.5*((($A154-($AB12+7))/1.1)^2)))    * MAX(EXP(-k_elim*MAX($A154-($AB12+1),0)),0.5),   (XR_factor_fed*($AC12/Poids)) *    (EXP(-0.5*((($A154-($AB12+2))/0.9)^2)) +     EXP(-0.5*((($A154-($AB12+6))/1.1)^2)))    * MAX(EXP(-k_elim*MAX($A154-($AB12+1),0)),0.58) ),0),IF(AND($AD12=TRUE,OR($AA12="Concerta",$AA12="OROS"),$A154&gt;=$AB12), MIN(OROS_factor*($AC12/Poids),22) / (1+EXP(-(($A154-($AB12+4.8))))) *  IF($A154&gt;($AB12+10), EXP(-k_elim*(($A154-($AB12+10)))), 1),0)))</f>
        <v>0</v>
      </c>
      <c r="P154" s="32">
        <f>IF($AA13="IR",IF(AND($AD13=TRUE,$AA13="IR",$A154&gt;=$AB13), (IR_factor*($AC13/Poids)) *  (EXP(-k_elim*($A154-$AB13)) - EXP(-3*($A154-$AB13)))  / (EXP(-k_elim*1.8)-EXP(-3*1.8)),0),IF($AA13="XR",IF(AND($AD13=TRUE,$AA13="XR",$A154&gt;=$AB13), IF($AE13="Jeun",   (XR_factor_fast*($AC13/Poids)) *    (EXP(-0.5*((($A154-($AB13+2))/0.9)^2)) +     EXP(-0.5*((($A154-($AB13+7))/1.1)^2)))    * MAX(EXP(-k_elim*MAX($A154-($AB13+1),0)),0.5),   (XR_factor_fed*($AC13/Poids)) *    (EXP(-0.5*((($A154-($AB13+2))/0.9)^2)) +     EXP(-0.5*((($A154-($AB13+6))/1.1)^2)))    * MAX(EXP(-k_elim*MAX($A154-($AB13+1),0)),0.58) ),0),IF(AND($AD13=TRUE,OR($AA13="Concerta",$AA13="OROS"),$A154&gt;=$AB13), MIN(OROS_factor*($AC13/Poids),22) / (1+EXP(-(($A154-($AB13+4.8))))) *  IF($A154&gt;($AB13+10), EXP(-k_elim*(($A154-($AB13+10)))), 1),0)))</f>
        <v>0</v>
      </c>
      <c r="AO154">
        <v>5</v>
      </c>
    </row>
    <row r="155" spans="1:41">
      <c r="A155" s="17">
        <v>13.64999999999997</v>
      </c>
      <c r="B155" s="18">
        <f t="shared" si="6"/>
        <v>2.4251390183979828</v>
      </c>
      <c r="C155" s="20">
        <f t="shared" si="7"/>
        <v>0</v>
      </c>
      <c r="D155" s="32">
        <f t="shared" si="8"/>
        <v>0</v>
      </c>
      <c r="E155" s="18">
        <f>IF($AA2="IR",IF(AND($AD2=TRUE,$AA2="IR",$A155&gt;=$AB2), (IR_factor*($AC2/Poids)) *  (EXP(-k_elim*($A155-$AB2)) - EXP(-3*($A155-$AB2)))  / (EXP(-k_elim*1.8)-EXP(-3*1.8)),0),IF($AA2="XR",IF(AND($AD2=TRUE,$AA2="XR",$A155&gt;=$AB2), IF($AE2="Jeun",   (XR_factor_fast*($AC2/Poids)) *    (EXP(-0.5*((($A155-($AB2+2))/0.9)^2)) +     EXP(-0.5*((($A155-($AB2+7))/1.1)^2)))    * MAX(EXP(-k_elim*MAX($A155-($AB2+1),0)),0.5),   (XR_factor_fed*($AC2/Poids)) *    (EXP(-0.5*((($A155-($AB2+2))/0.9)^2)) +     EXP(-0.5*((($A155-($AB2+6))/1.1)^2)))    * MAX(EXP(-k_elim*MAX($A155-($AB2+1),0)),0.58) ),0),IF(AND($AD2=TRUE,OR($AA2="Concerta",$AA2="OROS"),$A155&gt;=$AB2), MIN(OROS_factor*($AC2/Poids),22) / (1+EXP(-(($A155-($AB2+4.8))))) *  IF($A155&gt;($AB2+10), EXP(-k_elim*(($A155-($AB2+10)))), 1),0)))</f>
        <v>2.4251390183979828</v>
      </c>
      <c r="F155" s="18">
        <f>IF($AA3="IR",IF(AND($AD3=TRUE,$AA3="IR",$A155&gt;=$AB3), (IR_factor*($AC3/Poids)) *  (EXP(-k_elim*($A155-$AB3)) - EXP(-3*($A155-$AB3)))  / (EXP(-k_elim*1.8)-EXP(-3*1.8)),0),IF($AA3="XR",IF(AND($AD3=TRUE,$AA3="XR",$A155&gt;=$AB3), IF($AE3="Jeun",   (XR_factor_fast*($AC3/Poids)) *    (EXP(-0.5*((($A155-($AB3+2))/0.9)^2)) +     EXP(-0.5*((($A155-($AB3+7))/1.1)^2)))    * MAX(EXP(-k_elim*MAX($A155-($AB3+1),0)),0.5),   (XR_factor_fed*($AC3/Poids)) *    (EXP(-0.5*((($A155-($AB3+2))/0.9)^2)) +     EXP(-0.5*((($A155-($AB3+6))/1.1)^2)))    * MAX(EXP(-k_elim*MAX($A155-($AB3+1),0)),0.58) ),0),IF(AND($AD3=TRUE,OR($AA3="Concerta",$AA3="OROS"),$A155&gt;=$AB3), MIN(OROS_factor*($AC3/Poids),22) / (1+EXP(-(($A155-($AB3+4.8))))) *  IF($A155&gt;($AB3+10), EXP(-k_elim*(($A155-($AB3+10)))), 1),0)))</f>
        <v>0</v>
      </c>
      <c r="G155" s="18">
        <f>IF($AA4="IR",IF(AND($AD4=TRUE,$AA4="IR",$A155&gt;=$AB4), (IR_factor*($AC4/Poids)) *  (EXP(-k_elim*($A155-$AB4)) - EXP(-3*($A155-$AB4)))  / (EXP(-k_elim*1.8)-EXP(-3*1.8)),0),IF($AA4="XR",IF(AND($AD4=TRUE,$AA4="XR",$A155&gt;=$AB4), IF($AE4="Jeun",   (XR_factor_fast*($AC4/Poids)) *    (EXP(-0.5*((($A155-($AB4+2))/0.9)^2)) +     EXP(-0.5*((($A155-($AB4+7))/1.1)^2)))    * MAX(EXP(-k_elim*MAX($A155-($AB4+1),0)),0.5),   (XR_factor_fed*($AC4/Poids)) *    (EXP(-0.5*((($A155-($AB4+2))/0.9)^2)) +     EXP(-0.5*((($A155-($AB4+6))/1.1)^2)))    * MAX(EXP(-k_elim*MAX($A155-($AB4+1),0)),0.58) ),0),IF(AND($AD4=TRUE,OR($AA4="Concerta",$AA4="OROS"),$A155&gt;=$AB4), MIN(OROS_factor*($AC4/Poids),22) / (1+EXP(-(($A155-($AB4+4.8))))) *  IF($A155&gt;($AB4+10), EXP(-k_elim*(($A155-($AB4+10)))), 1),0)))</f>
        <v>0</v>
      </c>
      <c r="H155" s="18">
        <f>IF($AA5="IR",IF(AND($AD5=TRUE,$AA5="IR",$A155&gt;=$AB5), (IR_factor*($AC5/Poids)) *  (EXP(-k_elim*($A155-$AB5)) - EXP(-3*($A155-$AB5)))  / (EXP(-k_elim*1.8)-EXP(-3*1.8)),0),IF($AA5="XR",IF(AND($AD5=TRUE,$AA5="XR",$A155&gt;=$AB5), IF($AE5="Jeun",   (XR_factor_fast*($AC5/Poids)) *    (EXP(-0.5*((($A155-($AB5+2))/0.9)^2)) +     EXP(-0.5*((($A155-($AB5+7))/1.1)^2)))    * MAX(EXP(-k_elim*MAX($A155-($AB5+1),0)),0.5),   (XR_factor_fed*($AC5/Poids)) *    (EXP(-0.5*((($A155-($AB5+2))/0.9)^2)) +     EXP(-0.5*((($A155-($AB5+6))/1.1)^2)))    * MAX(EXP(-k_elim*MAX($A155-($AB5+1),0)),0.58) ),0),IF(AND($AD5=TRUE,OR($AA5="Concerta",$AA5="OROS"),$A155&gt;=$AB5), MIN(OROS_factor*($AC5/Poids),22) / (1+EXP(-(($A155-($AB5+4.8))))) *  IF($A155&gt;($AB5+10), EXP(-k_elim*(($A155-($AB5+10)))), 1),0)))</f>
        <v>0</v>
      </c>
      <c r="I155" s="20">
        <f>IF($AA6="IR",IF(AND($AD6=TRUE,$AA6="IR",$A155&gt;=$AB6), (IR_factor*($AC6/Poids)) *  (EXP(-k_elim*($A155-$AB6)) - EXP(-3*($A155-$AB6)))  / (EXP(-k_elim*1.8)-EXP(-3*1.8)),0),IF($AA6="XR",IF(AND($AD6=TRUE,$AA6="XR",$A155&gt;=$AB6), IF($AE6="Jeun",   (XR_factor_fast*($AC6/Poids)) *    (EXP(-0.5*((($A155-($AB6+2))/0.9)^2)) +     EXP(-0.5*((($A155-($AB6+7))/1.1)^2)))    * MAX(EXP(-k_elim*MAX($A155-($AB6+1),0)),0.5),   (XR_factor_fed*($AC6/Poids)) *    (EXP(-0.5*((($A155-($AB6+2))/0.9)^2)) +     EXP(-0.5*((($A155-($AB6+6))/1.1)^2)))    * MAX(EXP(-k_elim*MAX($A155-($AB6+1),0)),0.58) ),0),IF(AND($AD6=TRUE,OR($AA6="Concerta",$AA6="OROS"),$A155&gt;=$AB6), MIN(OROS_factor*($AC6/Poids),22) / (1+EXP(-(($A155-($AB6+4.8))))) *  IF($A155&gt;($AB6+10), EXP(-k_elim*(($A155-($AB6+10)))), 1),0)))</f>
        <v>0</v>
      </c>
      <c r="J155" s="20">
        <f>IF($AA7="IR",IF(AND($AD7=TRUE,$AA7="IR",$A155&gt;=$AB7), (IR_factor*($AC7/Poids)) *  (EXP(-k_elim*($A155-$AB7)) - EXP(-3*($A155-$AB7)))  / (EXP(-k_elim*1.8)-EXP(-3*1.8)),0),IF($AA7="XR",IF(AND($AD7=TRUE,$AA7="XR",$A155&gt;=$AB7), IF($AE7="Jeun",   (XR_factor_fast*($AC7/Poids)) *    (EXP(-0.5*((($A155-($AB7+2))/0.9)^2)) +     EXP(-0.5*((($A155-($AB7+7))/1.1)^2)))    * MAX(EXP(-k_elim*MAX($A155-($AB7+1),0)),0.5),   (XR_factor_fed*($AC7/Poids)) *    (EXP(-0.5*((($A155-($AB7+2))/0.9)^2)) +     EXP(-0.5*((($A155-($AB7+6))/1.1)^2)))    * MAX(EXP(-k_elim*MAX($A155-($AB7+1),0)),0.58) ),0),IF(AND($AD7=TRUE,OR($AA7="Concerta",$AA7="OROS"),$A155&gt;=$AB7), MIN(OROS_factor*($AC7/Poids),22) / (1+EXP(-(($A155-($AB7+4.8))))) *  IF($A155&gt;($AB7+10), EXP(-k_elim*(($A155-($AB7+10)))), 1),0)))</f>
        <v>0</v>
      </c>
      <c r="K155" s="20">
        <f>IF($AA8="IR",IF(AND($AD8=TRUE,$AA8="IR",$A155&gt;=$AB8), (IR_factor*($AC8/Poids)) *  (EXP(-k_elim*($A155-$AB8)) - EXP(-3*($A155-$AB8)))  / (EXP(-k_elim*1.8)-EXP(-3*1.8)),0),IF($AA8="XR",IF(AND($AD8=TRUE,$AA8="XR",$A155&gt;=$AB8), IF($AE8="Jeun",   (XR_factor_fast*($AC8/Poids)) *    (EXP(-0.5*((($A155-($AB8+2))/0.9)^2)) +     EXP(-0.5*((($A155-($AB8+7))/1.1)^2)))    * MAX(EXP(-k_elim*MAX($A155-($AB8+1),0)),0.5),   (XR_factor_fed*($AC8/Poids)) *    (EXP(-0.5*((($A155-($AB8+2))/0.9)^2)) +     EXP(-0.5*((($A155-($AB8+6))/1.1)^2)))    * MAX(EXP(-k_elim*MAX($A155-($AB8+1),0)),0.58) ),0),IF(AND($AD8=TRUE,OR($AA8="Concerta",$AA8="OROS"),$A155&gt;=$AB8), MIN(OROS_factor*($AC8/Poids),22) / (1+EXP(-(($A155-($AB8+4.8))))) *  IF($A155&gt;($AB8+10), EXP(-k_elim*(($A155-($AB8+10)))), 1),0)))</f>
        <v>0</v>
      </c>
      <c r="L155" s="20">
        <f>IF($AA9="IR",IF(AND($AD9=TRUE,$AA9="IR",$A155&gt;=$AB9), (IR_factor*($AC9/Poids)) *  (EXP(-k_elim*($A155-$AB9)) - EXP(-3*($A155-$AB9)))  / (EXP(-k_elim*1.8)-EXP(-3*1.8)),0),IF($AA9="XR",IF(AND($AD9=TRUE,$AA9="XR",$A155&gt;=$AB9), IF($AE9="Jeun",   (XR_factor_fast*($AC9/Poids)) *    (EXP(-0.5*((($A155-($AB9+2))/0.9)^2)) +     EXP(-0.5*((($A155-($AB9+7))/1.1)^2)))    * MAX(EXP(-k_elim*MAX($A155-($AB9+1),0)),0.5),   (XR_factor_fed*($AC9/Poids)) *    (EXP(-0.5*((($A155-($AB9+2))/0.9)^2)) +     EXP(-0.5*((($A155-($AB9+6))/1.1)^2)))    * MAX(EXP(-k_elim*MAX($A155-($AB9+1),0)),0.58) ),0),IF(AND($AD9=TRUE,OR($AA9="Concerta",$AA9="OROS"),$A155&gt;=$AB9), MIN(OROS_factor*($AC9/Poids),22) / (1+EXP(-(($A155-($AB9+4.8))))) *  IF($A155&gt;($AB9+10), EXP(-k_elim*(($A155-($AB9+10)))), 1),0)))</f>
        <v>0</v>
      </c>
      <c r="M155" s="20">
        <f>IF($AA10="IR",IF(AND($AD10=TRUE,$AA10="IR",$A155&gt;=$AB10), (IR_factor*($AC10/Poids)) *  (EXP(-k_elim*($A155-$AB10)) - EXP(-3*($A155-$AB10)))  / (EXP(-k_elim*1.8)-EXP(-3*1.8)),0),IF($AA10="XR",IF(AND($AD10=TRUE,$AA10="XR",$A155&gt;=$AB10), IF($AE10="Jeun",   (XR_factor_fast*($AC10/Poids)) *    (EXP(-0.5*((($A155-($AB10+2))/0.9)^2)) +     EXP(-0.5*((($A155-($AB10+7))/1.1)^2)))    * MAX(EXP(-k_elim*MAX($A155-($AB10+1),0)),0.5),   (XR_factor_fed*($AC10/Poids)) *    (EXP(-0.5*((($A155-($AB10+2))/0.9)^2)) +     EXP(-0.5*((($A155-($AB10+6))/1.1)^2)))    * MAX(EXP(-k_elim*MAX($A155-($AB10+1),0)),0.58) ),0),IF(AND($AD10=TRUE,OR($AA10="Concerta",$AA10="OROS"),$A155&gt;=$AB10), MIN(OROS_factor*($AC10/Poids),22) / (1+EXP(-(($A155-($AB10+4.8))))) *  IF($A155&gt;($AB10+10), EXP(-k_elim*(($A155-($AB10+10)))), 1),0)))</f>
        <v>0</v>
      </c>
      <c r="N155" s="32">
        <f>IF($AA11="IR",IF(AND($AD11=TRUE,$AA11="IR",$A155&gt;=$AB11), (IR_factor*($AC11/Poids)) *  (EXP(-k_elim*($A155-$AB11)) - EXP(-3*($A155-$AB11)))  / (EXP(-k_elim*1.8)-EXP(-3*1.8)),0),IF($AA11="XR",IF(AND($AD11=TRUE,$AA11="XR",$A155&gt;=$AB11), IF($AE11="Jeun",   (XR_factor_fast*($AC11/Poids)) *    (EXP(-0.5*((($A155-($AB11+2))/0.9)^2)) +     EXP(-0.5*((($A155-($AB11+7))/1.1)^2)))    * MAX(EXP(-k_elim*MAX($A155-($AB11+1),0)),0.5),   (XR_factor_fed*($AC11/Poids)) *    (EXP(-0.5*((($A155-($AB11+2))/0.9)^2)) +     EXP(-0.5*((($A155-($AB11+6))/1.1)^2)))    * MAX(EXP(-k_elim*MAX($A155-($AB11+1),0)),0.58) ),0),IF(AND($AD11=TRUE,OR($AA11="Concerta",$AA11="OROS"),$A155&gt;=$AB11), MIN(OROS_factor*($AC11/Poids),22) / (1+EXP(-(($A155-($AB11+4.8))))) *  IF($A155&gt;($AB11+10), EXP(-k_elim*(($A155-($AB11+10)))), 1),0)))</f>
        <v>0</v>
      </c>
      <c r="O155" s="32">
        <f>IF($AA12="IR",IF(AND($AD12=TRUE,$AA12="IR",$A155&gt;=$AB12), (IR_factor*($AC12/Poids)) *  (EXP(-k_elim*($A155-$AB12)) - EXP(-3*($A155-$AB12)))  / (EXP(-k_elim*1.8)-EXP(-3*1.8)),0),IF($AA12="XR",IF(AND($AD12=TRUE,$AA12="XR",$A155&gt;=$AB12), IF($AE12="Jeun",   (XR_factor_fast*($AC12/Poids)) *    (EXP(-0.5*((($A155-($AB12+2))/0.9)^2)) +     EXP(-0.5*((($A155-($AB12+7))/1.1)^2)))    * MAX(EXP(-k_elim*MAX($A155-($AB12+1),0)),0.5),   (XR_factor_fed*($AC12/Poids)) *    (EXP(-0.5*((($A155-($AB12+2))/0.9)^2)) +     EXP(-0.5*((($A155-($AB12+6))/1.1)^2)))    * MAX(EXP(-k_elim*MAX($A155-($AB12+1),0)),0.58) ),0),IF(AND($AD12=TRUE,OR($AA12="Concerta",$AA12="OROS"),$A155&gt;=$AB12), MIN(OROS_factor*($AC12/Poids),22) / (1+EXP(-(($A155-($AB12+4.8))))) *  IF($A155&gt;($AB12+10), EXP(-k_elim*(($A155-($AB12+10)))), 1),0)))</f>
        <v>0</v>
      </c>
      <c r="P155" s="32">
        <f>IF($AA13="IR",IF(AND($AD13=TRUE,$AA13="IR",$A155&gt;=$AB13), (IR_factor*($AC13/Poids)) *  (EXP(-k_elim*($A155-$AB13)) - EXP(-3*($A155-$AB13)))  / (EXP(-k_elim*1.8)-EXP(-3*1.8)),0),IF($AA13="XR",IF(AND($AD13=TRUE,$AA13="XR",$A155&gt;=$AB13), IF($AE13="Jeun",   (XR_factor_fast*($AC13/Poids)) *    (EXP(-0.5*((($A155-($AB13+2))/0.9)^2)) +     EXP(-0.5*((($A155-($AB13+7))/1.1)^2)))    * MAX(EXP(-k_elim*MAX($A155-($AB13+1),0)),0.5),   (XR_factor_fed*($AC13/Poids)) *    (EXP(-0.5*((($A155-($AB13+2))/0.9)^2)) +     EXP(-0.5*((($A155-($AB13+6))/1.1)^2)))    * MAX(EXP(-k_elim*MAX($A155-($AB13+1),0)),0.58) ),0),IF(AND($AD13=TRUE,OR($AA13="Concerta",$AA13="OROS"),$A155&gt;=$AB13), MIN(OROS_factor*($AC13/Poids),22) / (1+EXP(-(($A155-($AB13+4.8))))) *  IF($A155&gt;($AB13+10), EXP(-k_elim*(($A155-($AB13+10)))), 1),0)))</f>
        <v>0</v>
      </c>
      <c r="AO155">
        <v>5</v>
      </c>
    </row>
    <row r="156" spans="1:41">
      <c r="A156" s="17">
        <v>13.699999999999971</v>
      </c>
      <c r="B156" s="18">
        <f t="shared" si="6"/>
        <v>2.3953065611258895</v>
      </c>
      <c r="C156" s="20">
        <f t="shared" si="7"/>
        <v>0</v>
      </c>
      <c r="D156" s="32">
        <f t="shared" si="8"/>
        <v>0</v>
      </c>
      <c r="E156" s="18">
        <f>IF($AA2="IR",IF(AND($AD2=TRUE,$AA2="IR",$A156&gt;=$AB2), (IR_factor*($AC2/Poids)) *  (EXP(-k_elim*($A156-$AB2)) - EXP(-3*($A156-$AB2)))  / (EXP(-k_elim*1.8)-EXP(-3*1.8)),0),IF($AA2="XR",IF(AND($AD2=TRUE,$AA2="XR",$A156&gt;=$AB2), IF($AE2="Jeun",   (XR_factor_fast*($AC2/Poids)) *    (EXP(-0.5*((($A156-($AB2+2))/0.9)^2)) +     EXP(-0.5*((($A156-($AB2+7))/1.1)^2)))    * MAX(EXP(-k_elim*MAX($A156-($AB2+1),0)),0.5),   (XR_factor_fed*($AC2/Poids)) *    (EXP(-0.5*((($A156-($AB2+2))/0.9)^2)) +     EXP(-0.5*((($A156-($AB2+6))/1.1)^2)))    * MAX(EXP(-k_elim*MAX($A156-($AB2+1),0)),0.58) ),0),IF(AND($AD2=TRUE,OR($AA2="Concerta",$AA2="OROS"),$A156&gt;=$AB2), MIN(OROS_factor*($AC2/Poids),22) / (1+EXP(-(($A156-($AB2+4.8))))) *  IF($A156&gt;($AB2+10), EXP(-k_elim*(($A156-($AB2+10)))), 1),0)))</f>
        <v>2.3953065611258895</v>
      </c>
      <c r="F156" s="18">
        <f>IF($AA3="IR",IF(AND($AD3=TRUE,$AA3="IR",$A156&gt;=$AB3), (IR_factor*($AC3/Poids)) *  (EXP(-k_elim*($A156-$AB3)) - EXP(-3*($A156-$AB3)))  / (EXP(-k_elim*1.8)-EXP(-3*1.8)),0),IF($AA3="XR",IF(AND($AD3=TRUE,$AA3="XR",$A156&gt;=$AB3), IF($AE3="Jeun",   (XR_factor_fast*($AC3/Poids)) *    (EXP(-0.5*((($A156-($AB3+2))/0.9)^2)) +     EXP(-0.5*((($A156-($AB3+7))/1.1)^2)))    * MAX(EXP(-k_elim*MAX($A156-($AB3+1),0)),0.5),   (XR_factor_fed*($AC3/Poids)) *    (EXP(-0.5*((($A156-($AB3+2))/0.9)^2)) +     EXP(-0.5*((($A156-($AB3+6))/1.1)^2)))    * MAX(EXP(-k_elim*MAX($A156-($AB3+1),0)),0.58) ),0),IF(AND($AD3=TRUE,OR($AA3="Concerta",$AA3="OROS"),$A156&gt;=$AB3), MIN(OROS_factor*($AC3/Poids),22) / (1+EXP(-(($A156-($AB3+4.8))))) *  IF($A156&gt;($AB3+10), EXP(-k_elim*(($A156-($AB3+10)))), 1),0)))</f>
        <v>0</v>
      </c>
      <c r="G156" s="18">
        <f>IF($AA4="IR",IF(AND($AD4=TRUE,$AA4="IR",$A156&gt;=$AB4), (IR_factor*($AC4/Poids)) *  (EXP(-k_elim*($A156-$AB4)) - EXP(-3*($A156-$AB4)))  / (EXP(-k_elim*1.8)-EXP(-3*1.8)),0),IF($AA4="XR",IF(AND($AD4=TRUE,$AA4="XR",$A156&gt;=$AB4), IF($AE4="Jeun",   (XR_factor_fast*($AC4/Poids)) *    (EXP(-0.5*((($A156-($AB4+2))/0.9)^2)) +     EXP(-0.5*((($A156-($AB4+7))/1.1)^2)))    * MAX(EXP(-k_elim*MAX($A156-($AB4+1),0)),0.5),   (XR_factor_fed*($AC4/Poids)) *    (EXP(-0.5*((($A156-($AB4+2))/0.9)^2)) +     EXP(-0.5*((($A156-($AB4+6))/1.1)^2)))    * MAX(EXP(-k_elim*MAX($A156-($AB4+1),0)),0.58) ),0),IF(AND($AD4=TRUE,OR($AA4="Concerta",$AA4="OROS"),$A156&gt;=$AB4), MIN(OROS_factor*($AC4/Poids),22) / (1+EXP(-(($A156-($AB4+4.8))))) *  IF($A156&gt;($AB4+10), EXP(-k_elim*(($A156-($AB4+10)))), 1),0)))</f>
        <v>0</v>
      </c>
      <c r="H156" s="18">
        <f>IF($AA5="IR",IF(AND($AD5=TRUE,$AA5="IR",$A156&gt;=$AB5), (IR_factor*($AC5/Poids)) *  (EXP(-k_elim*($A156-$AB5)) - EXP(-3*($A156-$AB5)))  / (EXP(-k_elim*1.8)-EXP(-3*1.8)),0),IF($AA5="XR",IF(AND($AD5=TRUE,$AA5="XR",$A156&gt;=$AB5), IF($AE5="Jeun",   (XR_factor_fast*($AC5/Poids)) *    (EXP(-0.5*((($A156-($AB5+2))/0.9)^2)) +     EXP(-0.5*((($A156-($AB5+7))/1.1)^2)))    * MAX(EXP(-k_elim*MAX($A156-($AB5+1),0)),0.5),   (XR_factor_fed*($AC5/Poids)) *    (EXP(-0.5*((($A156-($AB5+2))/0.9)^2)) +     EXP(-0.5*((($A156-($AB5+6))/1.1)^2)))    * MAX(EXP(-k_elim*MAX($A156-($AB5+1),0)),0.58) ),0),IF(AND($AD5=TRUE,OR($AA5="Concerta",$AA5="OROS"),$A156&gt;=$AB5), MIN(OROS_factor*($AC5/Poids),22) / (1+EXP(-(($A156-($AB5+4.8))))) *  IF($A156&gt;($AB5+10), EXP(-k_elim*(($A156-($AB5+10)))), 1),0)))</f>
        <v>0</v>
      </c>
      <c r="I156" s="20">
        <f>IF($AA6="IR",IF(AND($AD6=TRUE,$AA6="IR",$A156&gt;=$AB6), (IR_factor*($AC6/Poids)) *  (EXP(-k_elim*($A156-$AB6)) - EXP(-3*($A156-$AB6)))  / (EXP(-k_elim*1.8)-EXP(-3*1.8)),0),IF($AA6="XR",IF(AND($AD6=TRUE,$AA6="XR",$A156&gt;=$AB6), IF($AE6="Jeun",   (XR_factor_fast*($AC6/Poids)) *    (EXP(-0.5*((($A156-($AB6+2))/0.9)^2)) +     EXP(-0.5*((($A156-($AB6+7))/1.1)^2)))    * MAX(EXP(-k_elim*MAX($A156-($AB6+1),0)),0.5),   (XR_factor_fed*($AC6/Poids)) *    (EXP(-0.5*((($A156-($AB6+2))/0.9)^2)) +     EXP(-0.5*((($A156-($AB6+6))/1.1)^2)))    * MAX(EXP(-k_elim*MAX($A156-($AB6+1),0)),0.58) ),0),IF(AND($AD6=TRUE,OR($AA6="Concerta",$AA6="OROS"),$A156&gt;=$AB6), MIN(OROS_factor*($AC6/Poids),22) / (1+EXP(-(($A156-($AB6+4.8))))) *  IF($A156&gt;($AB6+10), EXP(-k_elim*(($A156-($AB6+10)))), 1),0)))</f>
        <v>0</v>
      </c>
      <c r="J156" s="20">
        <f>IF($AA7="IR",IF(AND($AD7=TRUE,$AA7="IR",$A156&gt;=$AB7), (IR_factor*($AC7/Poids)) *  (EXP(-k_elim*($A156-$AB7)) - EXP(-3*($A156-$AB7)))  / (EXP(-k_elim*1.8)-EXP(-3*1.8)),0),IF($AA7="XR",IF(AND($AD7=TRUE,$AA7="XR",$A156&gt;=$AB7), IF($AE7="Jeun",   (XR_factor_fast*($AC7/Poids)) *    (EXP(-0.5*((($A156-($AB7+2))/0.9)^2)) +     EXP(-0.5*((($A156-($AB7+7))/1.1)^2)))    * MAX(EXP(-k_elim*MAX($A156-($AB7+1),0)),0.5),   (XR_factor_fed*($AC7/Poids)) *    (EXP(-0.5*((($A156-($AB7+2))/0.9)^2)) +     EXP(-0.5*((($A156-($AB7+6))/1.1)^2)))    * MAX(EXP(-k_elim*MAX($A156-($AB7+1),0)),0.58) ),0),IF(AND($AD7=TRUE,OR($AA7="Concerta",$AA7="OROS"),$A156&gt;=$AB7), MIN(OROS_factor*($AC7/Poids),22) / (1+EXP(-(($A156-($AB7+4.8))))) *  IF($A156&gt;($AB7+10), EXP(-k_elim*(($A156-($AB7+10)))), 1),0)))</f>
        <v>0</v>
      </c>
      <c r="K156" s="20">
        <f>IF($AA8="IR",IF(AND($AD8=TRUE,$AA8="IR",$A156&gt;=$AB8), (IR_factor*($AC8/Poids)) *  (EXP(-k_elim*($A156-$AB8)) - EXP(-3*($A156-$AB8)))  / (EXP(-k_elim*1.8)-EXP(-3*1.8)),0),IF($AA8="XR",IF(AND($AD8=TRUE,$AA8="XR",$A156&gt;=$AB8), IF($AE8="Jeun",   (XR_factor_fast*($AC8/Poids)) *    (EXP(-0.5*((($A156-($AB8+2))/0.9)^2)) +     EXP(-0.5*((($A156-($AB8+7))/1.1)^2)))    * MAX(EXP(-k_elim*MAX($A156-($AB8+1),0)),0.5),   (XR_factor_fed*($AC8/Poids)) *    (EXP(-0.5*((($A156-($AB8+2))/0.9)^2)) +     EXP(-0.5*((($A156-($AB8+6))/1.1)^2)))    * MAX(EXP(-k_elim*MAX($A156-($AB8+1),0)),0.58) ),0),IF(AND($AD8=TRUE,OR($AA8="Concerta",$AA8="OROS"),$A156&gt;=$AB8), MIN(OROS_factor*($AC8/Poids),22) / (1+EXP(-(($A156-($AB8+4.8))))) *  IF($A156&gt;($AB8+10), EXP(-k_elim*(($A156-($AB8+10)))), 1),0)))</f>
        <v>0</v>
      </c>
      <c r="L156" s="20">
        <f>IF($AA9="IR",IF(AND($AD9=TRUE,$AA9="IR",$A156&gt;=$AB9), (IR_factor*($AC9/Poids)) *  (EXP(-k_elim*($A156-$AB9)) - EXP(-3*($A156-$AB9)))  / (EXP(-k_elim*1.8)-EXP(-3*1.8)),0),IF($AA9="XR",IF(AND($AD9=TRUE,$AA9="XR",$A156&gt;=$AB9), IF($AE9="Jeun",   (XR_factor_fast*($AC9/Poids)) *    (EXP(-0.5*((($A156-($AB9+2))/0.9)^2)) +     EXP(-0.5*((($A156-($AB9+7))/1.1)^2)))    * MAX(EXP(-k_elim*MAX($A156-($AB9+1),0)),0.5),   (XR_factor_fed*($AC9/Poids)) *    (EXP(-0.5*((($A156-($AB9+2))/0.9)^2)) +     EXP(-0.5*((($A156-($AB9+6))/1.1)^2)))    * MAX(EXP(-k_elim*MAX($A156-($AB9+1),0)),0.58) ),0),IF(AND($AD9=TRUE,OR($AA9="Concerta",$AA9="OROS"),$A156&gt;=$AB9), MIN(OROS_factor*($AC9/Poids),22) / (1+EXP(-(($A156-($AB9+4.8))))) *  IF($A156&gt;($AB9+10), EXP(-k_elim*(($A156-($AB9+10)))), 1),0)))</f>
        <v>0</v>
      </c>
      <c r="M156" s="20">
        <f>IF($AA10="IR",IF(AND($AD10=TRUE,$AA10="IR",$A156&gt;=$AB10), (IR_factor*($AC10/Poids)) *  (EXP(-k_elim*($A156-$AB10)) - EXP(-3*($A156-$AB10)))  / (EXP(-k_elim*1.8)-EXP(-3*1.8)),0),IF($AA10="XR",IF(AND($AD10=TRUE,$AA10="XR",$A156&gt;=$AB10), IF($AE10="Jeun",   (XR_factor_fast*($AC10/Poids)) *    (EXP(-0.5*((($A156-($AB10+2))/0.9)^2)) +     EXP(-0.5*((($A156-($AB10+7))/1.1)^2)))    * MAX(EXP(-k_elim*MAX($A156-($AB10+1),0)),0.5),   (XR_factor_fed*($AC10/Poids)) *    (EXP(-0.5*((($A156-($AB10+2))/0.9)^2)) +     EXP(-0.5*((($A156-($AB10+6))/1.1)^2)))    * MAX(EXP(-k_elim*MAX($A156-($AB10+1),0)),0.58) ),0),IF(AND($AD10=TRUE,OR($AA10="Concerta",$AA10="OROS"),$A156&gt;=$AB10), MIN(OROS_factor*($AC10/Poids),22) / (1+EXP(-(($A156-($AB10+4.8))))) *  IF($A156&gt;($AB10+10), EXP(-k_elim*(($A156-($AB10+10)))), 1),0)))</f>
        <v>0</v>
      </c>
      <c r="N156" s="32">
        <f>IF($AA11="IR",IF(AND($AD11=TRUE,$AA11="IR",$A156&gt;=$AB11), (IR_factor*($AC11/Poids)) *  (EXP(-k_elim*($A156-$AB11)) - EXP(-3*($A156-$AB11)))  / (EXP(-k_elim*1.8)-EXP(-3*1.8)),0),IF($AA11="XR",IF(AND($AD11=TRUE,$AA11="XR",$A156&gt;=$AB11), IF($AE11="Jeun",   (XR_factor_fast*($AC11/Poids)) *    (EXP(-0.5*((($A156-($AB11+2))/0.9)^2)) +     EXP(-0.5*((($A156-($AB11+7))/1.1)^2)))    * MAX(EXP(-k_elim*MAX($A156-($AB11+1),0)),0.5),   (XR_factor_fed*($AC11/Poids)) *    (EXP(-0.5*((($A156-($AB11+2))/0.9)^2)) +     EXP(-0.5*((($A156-($AB11+6))/1.1)^2)))    * MAX(EXP(-k_elim*MAX($A156-($AB11+1),0)),0.58) ),0),IF(AND($AD11=TRUE,OR($AA11="Concerta",$AA11="OROS"),$A156&gt;=$AB11), MIN(OROS_factor*($AC11/Poids),22) / (1+EXP(-(($A156-($AB11+4.8))))) *  IF($A156&gt;($AB11+10), EXP(-k_elim*(($A156-($AB11+10)))), 1),0)))</f>
        <v>0</v>
      </c>
      <c r="O156" s="32">
        <f>IF($AA12="IR",IF(AND($AD12=TRUE,$AA12="IR",$A156&gt;=$AB12), (IR_factor*($AC12/Poids)) *  (EXP(-k_elim*($A156-$AB12)) - EXP(-3*($A156-$AB12)))  / (EXP(-k_elim*1.8)-EXP(-3*1.8)),0),IF($AA12="XR",IF(AND($AD12=TRUE,$AA12="XR",$A156&gt;=$AB12), IF($AE12="Jeun",   (XR_factor_fast*($AC12/Poids)) *    (EXP(-0.5*((($A156-($AB12+2))/0.9)^2)) +     EXP(-0.5*((($A156-($AB12+7))/1.1)^2)))    * MAX(EXP(-k_elim*MAX($A156-($AB12+1),0)),0.5),   (XR_factor_fed*($AC12/Poids)) *    (EXP(-0.5*((($A156-($AB12+2))/0.9)^2)) +     EXP(-0.5*((($A156-($AB12+6))/1.1)^2)))    * MAX(EXP(-k_elim*MAX($A156-($AB12+1),0)),0.58) ),0),IF(AND($AD12=TRUE,OR($AA12="Concerta",$AA12="OROS"),$A156&gt;=$AB12), MIN(OROS_factor*($AC12/Poids),22) / (1+EXP(-(($A156-($AB12+4.8))))) *  IF($A156&gt;($AB12+10), EXP(-k_elim*(($A156-($AB12+10)))), 1),0)))</f>
        <v>0</v>
      </c>
      <c r="P156" s="32">
        <f>IF($AA13="IR",IF(AND($AD13=TRUE,$AA13="IR",$A156&gt;=$AB13), (IR_factor*($AC13/Poids)) *  (EXP(-k_elim*($A156-$AB13)) - EXP(-3*($A156-$AB13)))  / (EXP(-k_elim*1.8)-EXP(-3*1.8)),0),IF($AA13="XR",IF(AND($AD13=TRUE,$AA13="XR",$A156&gt;=$AB13), IF($AE13="Jeun",   (XR_factor_fast*($AC13/Poids)) *    (EXP(-0.5*((($A156-($AB13+2))/0.9)^2)) +     EXP(-0.5*((($A156-($AB13+7))/1.1)^2)))    * MAX(EXP(-k_elim*MAX($A156-($AB13+1),0)),0.5),   (XR_factor_fed*($AC13/Poids)) *    (EXP(-0.5*((($A156-($AB13+2))/0.9)^2)) +     EXP(-0.5*((($A156-($AB13+6))/1.1)^2)))    * MAX(EXP(-k_elim*MAX($A156-($AB13+1),0)),0.58) ),0),IF(AND($AD13=TRUE,OR($AA13="Concerta",$AA13="OROS"),$A156&gt;=$AB13), MIN(OROS_factor*($AC13/Poids),22) / (1+EXP(-(($A156-($AB13+4.8))))) *  IF($A156&gt;($AB13+10), EXP(-k_elim*(($A156-($AB13+10)))), 1),0)))</f>
        <v>0</v>
      </c>
      <c r="AO156">
        <v>5</v>
      </c>
    </row>
    <row r="157" spans="1:41">
      <c r="A157" s="17">
        <v>13.74999999999997</v>
      </c>
      <c r="B157" s="18">
        <f t="shared" si="6"/>
        <v>2.3658410825853506</v>
      </c>
      <c r="C157" s="20">
        <f t="shared" si="7"/>
        <v>0</v>
      </c>
      <c r="D157" s="32">
        <f t="shared" si="8"/>
        <v>0</v>
      </c>
      <c r="E157" s="18">
        <f>IF($AA2="IR",IF(AND($AD2=TRUE,$AA2="IR",$A157&gt;=$AB2), (IR_factor*($AC2/Poids)) *  (EXP(-k_elim*($A157-$AB2)) - EXP(-3*($A157-$AB2)))  / (EXP(-k_elim*1.8)-EXP(-3*1.8)),0),IF($AA2="XR",IF(AND($AD2=TRUE,$AA2="XR",$A157&gt;=$AB2), IF($AE2="Jeun",   (XR_factor_fast*($AC2/Poids)) *    (EXP(-0.5*((($A157-($AB2+2))/0.9)^2)) +     EXP(-0.5*((($A157-($AB2+7))/1.1)^2)))    * MAX(EXP(-k_elim*MAX($A157-($AB2+1),0)),0.5),   (XR_factor_fed*($AC2/Poids)) *    (EXP(-0.5*((($A157-($AB2+2))/0.9)^2)) +     EXP(-0.5*((($A157-($AB2+6))/1.1)^2)))    * MAX(EXP(-k_elim*MAX($A157-($AB2+1),0)),0.58) ),0),IF(AND($AD2=TRUE,OR($AA2="Concerta",$AA2="OROS"),$A157&gt;=$AB2), MIN(OROS_factor*($AC2/Poids),22) / (1+EXP(-(($A157-($AB2+4.8))))) *  IF($A157&gt;($AB2+10), EXP(-k_elim*(($A157-($AB2+10)))), 1),0)))</f>
        <v>2.3658410825853506</v>
      </c>
      <c r="F157" s="18">
        <f>IF($AA3="IR",IF(AND($AD3=TRUE,$AA3="IR",$A157&gt;=$AB3), (IR_factor*($AC3/Poids)) *  (EXP(-k_elim*($A157-$AB3)) - EXP(-3*($A157-$AB3)))  / (EXP(-k_elim*1.8)-EXP(-3*1.8)),0),IF($AA3="XR",IF(AND($AD3=TRUE,$AA3="XR",$A157&gt;=$AB3), IF($AE3="Jeun",   (XR_factor_fast*($AC3/Poids)) *    (EXP(-0.5*((($A157-($AB3+2))/0.9)^2)) +     EXP(-0.5*((($A157-($AB3+7))/1.1)^2)))    * MAX(EXP(-k_elim*MAX($A157-($AB3+1),0)),0.5),   (XR_factor_fed*($AC3/Poids)) *    (EXP(-0.5*((($A157-($AB3+2))/0.9)^2)) +     EXP(-0.5*((($A157-($AB3+6))/1.1)^2)))    * MAX(EXP(-k_elim*MAX($A157-($AB3+1),0)),0.58) ),0),IF(AND($AD3=TRUE,OR($AA3="Concerta",$AA3="OROS"),$A157&gt;=$AB3), MIN(OROS_factor*($AC3/Poids),22) / (1+EXP(-(($A157-($AB3+4.8))))) *  IF($A157&gt;($AB3+10), EXP(-k_elim*(($A157-($AB3+10)))), 1),0)))</f>
        <v>0</v>
      </c>
      <c r="G157" s="18">
        <f>IF($AA4="IR",IF(AND($AD4=TRUE,$AA4="IR",$A157&gt;=$AB4), (IR_factor*($AC4/Poids)) *  (EXP(-k_elim*($A157-$AB4)) - EXP(-3*($A157-$AB4)))  / (EXP(-k_elim*1.8)-EXP(-3*1.8)),0),IF($AA4="XR",IF(AND($AD4=TRUE,$AA4="XR",$A157&gt;=$AB4), IF($AE4="Jeun",   (XR_factor_fast*($AC4/Poids)) *    (EXP(-0.5*((($A157-($AB4+2))/0.9)^2)) +     EXP(-0.5*((($A157-($AB4+7))/1.1)^2)))    * MAX(EXP(-k_elim*MAX($A157-($AB4+1),0)),0.5),   (XR_factor_fed*($AC4/Poids)) *    (EXP(-0.5*((($A157-($AB4+2))/0.9)^2)) +     EXP(-0.5*((($A157-($AB4+6))/1.1)^2)))    * MAX(EXP(-k_elim*MAX($A157-($AB4+1),0)),0.58) ),0),IF(AND($AD4=TRUE,OR($AA4="Concerta",$AA4="OROS"),$A157&gt;=$AB4), MIN(OROS_factor*($AC4/Poids),22) / (1+EXP(-(($A157-($AB4+4.8))))) *  IF($A157&gt;($AB4+10), EXP(-k_elim*(($A157-($AB4+10)))), 1),0)))</f>
        <v>0</v>
      </c>
      <c r="H157" s="18">
        <f>IF($AA5="IR",IF(AND($AD5=TRUE,$AA5="IR",$A157&gt;=$AB5), (IR_factor*($AC5/Poids)) *  (EXP(-k_elim*($A157-$AB5)) - EXP(-3*($A157-$AB5)))  / (EXP(-k_elim*1.8)-EXP(-3*1.8)),0),IF($AA5="XR",IF(AND($AD5=TRUE,$AA5="XR",$A157&gt;=$AB5), IF($AE5="Jeun",   (XR_factor_fast*($AC5/Poids)) *    (EXP(-0.5*((($A157-($AB5+2))/0.9)^2)) +     EXP(-0.5*((($A157-($AB5+7))/1.1)^2)))    * MAX(EXP(-k_elim*MAX($A157-($AB5+1),0)),0.5),   (XR_factor_fed*($AC5/Poids)) *    (EXP(-0.5*((($A157-($AB5+2))/0.9)^2)) +     EXP(-0.5*((($A157-($AB5+6))/1.1)^2)))    * MAX(EXP(-k_elim*MAX($A157-($AB5+1),0)),0.58) ),0),IF(AND($AD5=TRUE,OR($AA5="Concerta",$AA5="OROS"),$A157&gt;=$AB5), MIN(OROS_factor*($AC5/Poids),22) / (1+EXP(-(($A157-($AB5+4.8))))) *  IF($A157&gt;($AB5+10), EXP(-k_elim*(($A157-($AB5+10)))), 1),0)))</f>
        <v>0</v>
      </c>
      <c r="I157" s="20">
        <f>IF($AA6="IR",IF(AND($AD6=TRUE,$AA6="IR",$A157&gt;=$AB6), (IR_factor*($AC6/Poids)) *  (EXP(-k_elim*($A157-$AB6)) - EXP(-3*($A157-$AB6)))  / (EXP(-k_elim*1.8)-EXP(-3*1.8)),0),IF($AA6="XR",IF(AND($AD6=TRUE,$AA6="XR",$A157&gt;=$AB6), IF($AE6="Jeun",   (XR_factor_fast*($AC6/Poids)) *    (EXP(-0.5*((($A157-($AB6+2))/0.9)^2)) +     EXP(-0.5*((($A157-($AB6+7))/1.1)^2)))    * MAX(EXP(-k_elim*MAX($A157-($AB6+1),0)),0.5),   (XR_factor_fed*($AC6/Poids)) *    (EXP(-0.5*((($A157-($AB6+2))/0.9)^2)) +     EXP(-0.5*((($A157-($AB6+6))/1.1)^2)))    * MAX(EXP(-k_elim*MAX($A157-($AB6+1),0)),0.58) ),0),IF(AND($AD6=TRUE,OR($AA6="Concerta",$AA6="OROS"),$A157&gt;=$AB6), MIN(OROS_factor*($AC6/Poids),22) / (1+EXP(-(($A157-($AB6+4.8))))) *  IF($A157&gt;($AB6+10), EXP(-k_elim*(($A157-($AB6+10)))), 1),0)))</f>
        <v>0</v>
      </c>
      <c r="J157" s="20">
        <f>IF($AA7="IR",IF(AND($AD7=TRUE,$AA7="IR",$A157&gt;=$AB7), (IR_factor*($AC7/Poids)) *  (EXP(-k_elim*($A157-$AB7)) - EXP(-3*($A157-$AB7)))  / (EXP(-k_elim*1.8)-EXP(-3*1.8)),0),IF($AA7="XR",IF(AND($AD7=TRUE,$AA7="XR",$A157&gt;=$AB7), IF($AE7="Jeun",   (XR_factor_fast*($AC7/Poids)) *    (EXP(-0.5*((($A157-($AB7+2))/0.9)^2)) +     EXP(-0.5*((($A157-($AB7+7))/1.1)^2)))    * MAX(EXP(-k_elim*MAX($A157-($AB7+1),0)),0.5),   (XR_factor_fed*($AC7/Poids)) *    (EXP(-0.5*((($A157-($AB7+2))/0.9)^2)) +     EXP(-0.5*((($A157-($AB7+6))/1.1)^2)))    * MAX(EXP(-k_elim*MAX($A157-($AB7+1),0)),0.58) ),0),IF(AND($AD7=TRUE,OR($AA7="Concerta",$AA7="OROS"),$A157&gt;=$AB7), MIN(OROS_factor*($AC7/Poids),22) / (1+EXP(-(($A157-($AB7+4.8))))) *  IF($A157&gt;($AB7+10), EXP(-k_elim*(($A157-($AB7+10)))), 1),0)))</f>
        <v>0</v>
      </c>
      <c r="K157" s="20">
        <f>IF($AA8="IR",IF(AND($AD8=TRUE,$AA8="IR",$A157&gt;=$AB8), (IR_factor*($AC8/Poids)) *  (EXP(-k_elim*($A157-$AB8)) - EXP(-3*($A157-$AB8)))  / (EXP(-k_elim*1.8)-EXP(-3*1.8)),0),IF($AA8="XR",IF(AND($AD8=TRUE,$AA8="XR",$A157&gt;=$AB8), IF($AE8="Jeun",   (XR_factor_fast*($AC8/Poids)) *    (EXP(-0.5*((($A157-($AB8+2))/0.9)^2)) +     EXP(-0.5*((($A157-($AB8+7))/1.1)^2)))    * MAX(EXP(-k_elim*MAX($A157-($AB8+1),0)),0.5),   (XR_factor_fed*($AC8/Poids)) *    (EXP(-0.5*((($A157-($AB8+2))/0.9)^2)) +     EXP(-0.5*((($A157-($AB8+6))/1.1)^2)))    * MAX(EXP(-k_elim*MAX($A157-($AB8+1),0)),0.58) ),0),IF(AND($AD8=TRUE,OR($AA8="Concerta",$AA8="OROS"),$A157&gt;=$AB8), MIN(OROS_factor*($AC8/Poids),22) / (1+EXP(-(($A157-($AB8+4.8))))) *  IF($A157&gt;($AB8+10), EXP(-k_elim*(($A157-($AB8+10)))), 1),0)))</f>
        <v>0</v>
      </c>
      <c r="L157" s="20">
        <f>IF($AA9="IR",IF(AND($AD9=TRUE,$AA9="IR",$A157&gt;=$AB9), (IR_factor*($AC9/Poids)) *  (EXP(-k_elim*($A157-$AB9)) - EXP(-3*($A157-$AB9)))  / (EXP(-k_elim*1.8)-EXP(-3*1.8)),0),IF($AA9="XR",IF(AND($AD9=TRUE,$AA9="XR",$A157&gt;=$AB9), IF($AE9="Jeun",   (XR_factor_fast*($AC9/Poids)) *    (EXP(-0.5*((($A157-($AB9+2))/0.9)^2)) +     EXP(-0.5*((($A157-($AB9+7))/1.1)^2)))    * MAX(EXP(-k_elim*MAX($A157-($AB9+1),0)),0.5),   (XR_factor_fed*($AC9/Poids)) *    (EXP(-0.5*((($A157-($AB9+2))/0.9)^2)) +     EXP(-0.5*((($A157-($AB9+6))/1.1)^2)))    * MAX(EXP(-k_elim*MAX($A157-($AB9+1),0)),0.58) ),0),IF(AND($AD9=TRUE,OR($AA9="Concerta",$AA9="OROS"),$A157&gt;=$AB9), MIN(OROS_factor*($AC9/Poids),22) / (1+EXP(-(($A157-($AB9+4.8))))) *  IF($A157&gt;($AB9+10), EXP(-k_elim*(($A157-($AB9+10)))), 1),0)))</f>
        <v>0</v>
      </c>
      <c r="M157" s="20">
        <f>IF($AA10="IR",IF(AND($AD10=TRUE,$AA10="IR",$A157&gt;=$AB10), (IR_factor*($AC10/Poids)) *  (EXP(-k_elim*($A157-$AB10)) - EXP(-3*($A157-$AB10)))  / (EXP(-k_elim*1.8)-EXP(-3*1.8)),0),IF($AA10="XR",IF(AND($AD10=TRUE,$AA10="XR",$A157&gt;=$AB10), IF($AE10="Jeun",   (XR_factor_fast*($AC10/Poids)) *    (EXP(-0.5*((($A157-($AB10+2))/0.9)^2)) +     EXP(-0.5*((($A157-($AB10+7))/1.1)^2)))    * MAX(EXP(-k_elim*MAX($A157-($AB10+1),0)),0.5),   (XR_factor_fed*($AC10/Poids)) *    (EXP(-0.5*((($A157-($AB10+2))/0.9)^2)) +     EXP(-0.5*((($A157-($AB10+6))/1.1)^2)))    * MAX(EXP(-k_elim*MAX($A157-($AB10+1),0)),0.58) ),0),IF(AND($AD10=TRUE,OR($AA10="Concerta",$AA10="OROS"),$A157&gt;=$AB10), MIN(OROS_factor*($AC10/Poids),22) / (1+EXP(-(($A157-($AB10+4.8))))) *  IF($A157&gt;($AB10+10), EXP(-k_elim*(($A157-($AB10+10)))), 1),0)))</f>
        <v>0</v>
      </c>
      <c r="N157" s="32">
        <f>IF($AA11="IR",IF(AND($AD11=TRUE,$AA11="IR",$A157&gt;=$AB11), (IR_factor*($AC11/Poids)) *  (EXP(-k_elim*($A157-$AB11)) - EXP(-3*($A157-$AB11)))  / (EXP(-k_elim*1.8)-EXP(-3*1.8)),0),IF($AA11="XR",IF(AND($AD11=TRUE,$AA11="XR",$A157&gt;=$AB11), IF($AE11="Jeun",   (XR_factor_fast*($AC11/Poids)) *    (EXP(-0.5*((($A157-($AB11+2))/0.9)^2)) +     EXP(-0.5*((($A157-($AB11+7))/1.1)^2)))    * MAX(EXP(-k_elim*MAX($A157-($AB11+1),0)),0.5),   (XR_factor_fed*($AC11/Poids)) *    (EXP(-0.5*((($A157-($AB11+2))/0.9)^2)) +     EXP(-0.5*((($A157-($AB11+6))/1.1)^2)))    * MAX(EXP(-k_elim*MAX($A157-($AB11+1),0)),0.58) ),0),IF(AND($AD11=TRUE,OR($AA11="Concerta",$AA11="OROS"),$A157&gt;=$AB11), MIN(OROS_factor*($AC11/Poids),22) / (1+EXP(-(($A157-($AB11+4.8))))) *  IF($A157&gt;($AB11+10), EXP(-k_elim*(($A157-($AB11+10)))), 1),0)))</f>
        <v>0</v>
      </c>
      <c r="O157" s="32">
        <f>IF($AA12="IR",IF(AND($AD12=TRUE,$AA12="IR",$A157&gt;=$AB12), (IR_factor*($AC12/Poids)) *  (EXP(-k_elim*($A157-$AB12)) - EXP(-3*($A157-$AB12)))  / (EXP(-k_elim*1.8)-EXP(-3*1.8)),0),IF($AA12="XR",IF(AND($AD12=TRUE,$AA12="XR",$A157&gt;=$AB12), IF($AE12="Jeun",   (XR_factor_fast*($AC12/Poids)) *    (EXP(-0.5*((($A157-($AB12+2))/0.9)^2)) +     EXP(-0.5*((($A157-($AB12+7))/1.1)^2)))    * MAX(EXP(-k_elim*MAX($A157-($AB12+1),0)),0.5),   (XR_factor_fed*($AC12/Poids)) *    (EXP(-0.5*((($A157-($AB12+2))/0.9)^2)) +     EXP(-0.5*((($A157-($AB12+6))/1.1)^2)))    * MAX(EXP(-k_elim*MAX($A157-($AB12+1),0)),0.58) ),0),IF(AND($AD12=TRUE,OR($AA12="Concerta",$AA12="OROS"),$A157&gt;=$AB12), MIN(OROS_factor*($AC12/Poids),22) / (1+EXP(-(($A157-($AB12+4.8))))) *  IF($A157&gt;($AB12+10), EXP(-k_elim*(($A157-($AB12+10)))), 1),0)))</f>
        <v>0</v>
      </c>
      <c r="P157" s="32">
        <f>IF($AA13="IR",IF(AND($AD13=TRUE,$AA13="IR",$A157&gt;=$AB13), (IR_factor*($AC13/Poids)) *  (EXP(-k_elim*($A157-$AB13)) - EXP(-3*($A157-$AB13)))  / (EXP(-k_elim*1.8)-EXP(-3*1.8)),0),IF($AA13="XR",IF(AND($AD13=TRUE,$AA13="XR",$A157&gt;=$AB13), IF($AE13="Jeun",   (XR_factor_fast*($AC13/Poids)) *    (EXP(-0.5*((($A157-($AB13+2))/0.9)^2)) +     EXP(-0.5*((($A157-($AB13+7))/1.1)^2)))    * MAX(EXP(-k_elim*MAX($A157-($AB13+1),0)),0.5),   (XR_factor_fed*($AC13/Poids)) *    (EXP(-0.5*((($A157-($AB13+2))/0.9)^2)) +     EXP(-0.5*((($A157-($AB13+6))/1.1)^2)))    * MAX(EXP(-k_elim*MAX($A157-($AB13+1),0)),0.58) ),0),IF(AND($AD13=TRUE,OR($AA13="Concerta",$AA13="OROS"),$A157&gt;=$AB13), MIN(OROS_factor*($AC13/Poids),22) / (1+EXP(-(($A157-($AB13+4.8))))) *  IF($A157&gt;($AB13+10), EXP(-k_elim*(($A157-($AB13+10)))), 1),0)))</f>
        <v>0</v>
      </c>
      <c r="AO157">
        <v>5</v>
      </c>
    </row>
    <row r="158" spans="1:41">
      <c r="A158" s="17">
        <v>13.799999999999971</v>
      </c>
      <c r="B158" s="18">
        <f t="shared" si="6"/>
        <v>2.3367380685132102</v>
      </c>
      <c r="C158" s="20">
        <f t="shared" si="7"/>
        <v>0</v>
      </c>
      <c r="D158" s="32">
        <f t="shared" si="8"/>
        <v>0</v>
      </c>
      <c r="E158" s="18">
        <f>IF($AA2="IR",IF(AND($AD2=TRUE,$AA2="IR",$A158&gt;=$AB2), (IR_factor*($AC2/Poids)) *  (EXP(-k_elim*($A158-$AB2)) - EXP(-3*($A158-$AB2)))  / (EXP(-k_elim*1.8)-EXP(-3*1.8)),0),IF($AA2="XR",IF(AND($AD2=TRUE,$AA2="XR",$A158&gt;=$AB2), IF($AE2="Jeun",   (XR_factor_fast*($AC2/Poids)) *    (EXP(-0.5*((($A158-($AB2+2))/0.9)^2)) +     EXP(-0.5*((($A158-($AB2+7))/1.1)^2)))    * MAX(EXP(-k_elim*MAX($A158-($AB2+1),0)),0.5),   (XR_factor_fed*($AC2/Poids)) *    (EXP(-0.5*((($A158-($AB2+2))/0.9)^2)) +     EXP(-0.5*((($A158-($AB2+6))/1.1)^2)))    * MAX(EXP(-k_elim*MAX($A158-($AB2+1),0)),0.58) ),0),IF(AND($AD2=TRUE,OR($AA2="Concerta",$AA2="OROS"),$A158&gt;=$AB2), MIN(OROS_factor*($AC2/Poids),22) / (1+EXP(-(($A158-($AB2+4.8))))) *  IF($A158&gt;($AB2+10), EXP(-k_elim*(($A158-($AB2+10)))), 1),0)))</f>
        <v>2.3367380685132102</v>
      </c>
      <c r="F158" s="18">
        <f>IF($AA3="IR",IF(AND($AD3=TRUE,$AA3="IR",$A158&gt;=$AB3), (IR_factor*($AC3/Poids)) *  (EXP(-k_elim*($A158-$AB3)) - EXP(-3*($A158-$AB3)))  / (EXP(-k_elim*1.8)-EXP(-3*1.8)),0),IF($AA3="XR",IF(AND($AD3=TRUE,$AA3="XR",$A158&gt;=$AB3), IF($AE3="Jeun",   (XR_factor_fast*($AC3/Poids)) *    (EXP(-0.5*((($A158-($AB3+2))/0.9)^2)) +     EXP(-0.5*((($A158-($AB3+7))/1.1)^2)))    * MAX(EXP(-k_elim*MAX($A158-($AB3+1),0)),0.5),   (XR_factor_fed*($AC3/Poids)) *    (EXP(-0.5*((($A158-($AB3+2))/0.9)^2)) +     EXP(-0.5*((($A158-($AB3+6))/1.1)^2)))    * MAX(EXP(-k_elim*MAX($A158-($AB3+1),0)),0.58) ),0),IF(AND($AD3=TRUE,OR($AA3="Concerta",$AA3="OROS"),$A158&gt;=$AB3), MIN(OROS_factor*($AC3/Poids),22) / (1+EXP(-(($A158-($AB3+4.8))))) *  IF($A158&gt;($AB3+10), EXP(-k_elim*(($A158-($AB3+10)))), 1),0)))</f>
        <v>0</v>
      </c>
      <c r="G158" s="18">
        <f>IF($AA4="IR",IF(AND($AD4=TRUE,$AA4="IR",$A158&gt;=$AB4), (IR_factor*($AC4/Poids)) *  (EXP(-k_elim*($A158-$AB4)) - EXP(-3*($A158-$AB4)))  / (EXP(-k_elim*1.8)-EXP(-3*1.8)),0),IF($AA4="XR",IF(AND($AD4=TRUE,$AA4="XR",$A158&gt;=$AB4), IF($AE4="Jeun",   (XR_factor_fast*($AC4/Poids)) *    (EXP(-0.5*((($A158-($AB4+2))/0.9)^2)) +     EXP(-0.5*((($A158-($AB4+7))/1.1)^2)))    * MAX(EXP(-k_elim*MAX($A158-($AB4+1),0)),0.5),   (XR_factor_fed*($AC4/Poids)) *    (EXP(-0.5*((($A158-($AB4+2))/0.9)^2)) +     EXP(-0.5*((($A158-($AB4+6))/1.1)^2)))    * MAX(EXP(-k_elim*MAX($A158-($AB4+1),0)),0.58) ),0),IF(AND($AD4=TRUE,OR($AA4="Concerta",$AA4="OROS"),$A158&gt;=$AB4), MIN(OROS_factor*($AC4/Poids),22) / (1+EXP(-(($A158-($AB4+4.8))))) *  IF($A158&gt;($AB4+10), EXP(-k_elim*(($A158-($AB4+10)))), 1),0)))</f>
        <v>0</v>
      </c>
      <c r="H158" s="18">
        <f>IF($AA5="IR",IF(AND($AD5=TRUE,$AA5="IR",$A158&gt;=$AB5), (IR_factor*($AC5/Poids)) *  (EXP(-k_elim*($A158-$AB5)) - EXP(-3*($A158-$AB5)))  / (EXP(-k_elim*1.8)-EXP(-3*1.8)),0),IF($AA5="XR",IF(AND($AD5=TRUE,$AA5="XR",$A158&gt;=$AB5), IF($AE5="Jeun",   (XR_factor_fast*($AC5/Poids)) *    (EXP(-0.5*((($A158-($AB5+2))/0.9)^2)) +     EXP(-0.5*((($A158-($AB5+7))/1.1)^2)))    * MAX(EXP(-k_elim*MAX($A158-($AB5+1),0)),0.5),   (XR_factor_fed*($AC5/Poids)) *    (EXP(-0.5*((($A158-($AB5+2))/0.9)^2)) +     EXP(-0.5*((($A158-($AB5+6))/1.1)^2)))    * MAX(EXP(-k_elim*MAX($A158-($AB5+1),0)),0.58) ),0),IF(AND($AD5=TRUE,OR($AA5="Concerta",$AA5="OROS"),$A158&gt;=$AB5), MIN(OROS_factor*($AC5/Poids),22) / (1+EXP(-(($A158-($AB5+4.8))))) *  IF($A158&gt;($AB5+10), EXP(-k_elim*(($A158-($AB5+10)))), 1),0)))</f>
        <v>0</v>
      </c>
      <c r="I158" s="20">
        <f>IF($AA6="IR",IF(AND($AD6=TRUE,$AA6="IR",$A158&gt;=$AB6), (IR_factor*($AC6/Poids)) *  (EXP(-k_elim*($A158-$AB6)) - EXP(-3*($A158-$AB6)))  / (EXP(-k_elim*1.8)-EXP(-3*1.8)),0),IF($AA6="XR",IF(AND($AD6=TRUE,$AA6="XR",$A158&gt;=$AB6), IF($AE6="Jeun",   (XR_factor_fast*($AC6/Poids)) *    (EXP(-0.5*((($A158-($AB6+2))/0.9)^2)) +     EXP(-0.5*((($A158-($AB6+7))/1.1)^2)))    * MAX(EXP(-k_elim*MAX($A158-($AB6+1),0)),0.5),   (XR_factor_fed*($AC6/Poids)) *    (EXP(-0.5*((($A158-($AB6+2))/0.9)^2)) +     EXP(-0.5*((($A158-($AB6+6))/1.1)^2)))    * MAX(EXP(-k_elim*MAX($A158-($AB6+1),0)),0.58) ),0),IF(AND($AD6=TRUE,OR($AA6="Concerta",$AA6="OROS"),$A158&gt;=$AB6), MIN(OROS_factor*($AC6/Poids),22) / (1+EXP(-(($A158-($AB6+4.8))))) *  IF($A158&gt;($AB6+10), EXP(-k_elim*(($A158-($AB6+10)))), 1),0)))</f>
        <v>0</v>
      </c>
      <c r="J158" s="20">
        <f>IF($AA7="IR",IF(AND($AD7=TRUE,$AA7="IR",$A158&gt;=$AB7), (IR_factor*($AC7/Poids)) *  (EXP(-k_elim*($A158-$AB7)) - EXP(-3*($A158-$AB7)))  / (EXP(-k_elim*1.8)-EXP(-3*1.8)),0),IF($AA7="XR",IF(AND($AD7=TRUE,$AA7="XR",$A158&gt;=$AB7), IF($AE7="Jeun",   (XR_factor_fast*($AC7/Poids)) *    (EXP(-0.5*((($A158-($AB7+2))/0.9)^2)) +     EXP(-0.5*((($A158-($AB7+7))/1.1)^2)))    * MAX(EXP(-k_elim*MAX($A158-($AB7+1),0)),0.5),   (XR_factor_fed*($AC7/Poids)) *    (EXP(-0.5*((($A158-($AB7+2))/0.9)^2)) +     EXP(-0.5*((($A158-($AB7+6))/1.1)^2)))    * MAX(EXP(-k_elim*MAX($A158-($AB7+1),0)),0.58) ),0),IF(AND($AD7=TRUE,OR($AA7="Concerta",$AA7="OROS"),$A158&gt;=$AB7), MIN(OROS_factor*($AC7/Poids),22) / (1+EXP(-(($A158-($AB7+4.8))))) *  IF($A158&gt;($AB7+10), EXP(-k_elim*(($A158-($AB7+10)))), 1),0)))</f>
        <v>0</v>
      </c>
      <c r="K158" s="20">
        <f>IF($AA8="IR",IF(AND($AD8=TRUE,$AA8="IR",$A158&gt;=$AB8), (IR_factor*($AC8/Poids)) *  (EXP(-k_elim*($A158-$AB8)) - EXP(-3*($A158-$AB8)))  / (EXP(-k_elim*1.8)-EXP(-3*1.8)),0),IF($AA8="XR",IF(AND($AD8=TRUE,$AA8="XR",$A158&gt;=$AB8), IF($AE8="Jeun",   (XR_factor_fast*($AC8/Poids)) *    (EXP(-0.5*((($A158-($AB8+2))/0.9)^2)) +     EXP(-0.5*((($A158-($AB8+7))/1.1)^2)))    * MAX(EXP(-k_elim*MAX($A158-($AB8+1),0)),0.5),   (XR_factor_fed*($AC8/Poids)) *    (EXP(-0.5*((($A158-($AB8+2))/0.9)^2)) +     EXP(-0.5*((($A158-($AB8+6))/1.1)^2)))    * MAX(EXP(-k_elim*MAX($A158-($AB8+1),0)),0.58) ),0),IF(AND($AD8=TRUE,OR($AA8="Concerta",$AA8="OROS"),$A158&gt;=$AB8), MIN(OROS_factor*($AC8/Poids),22) / (1+EXP(-(($A158-($AB8+4.8))))) *  IF($A158&gt;($AB8+10), EXP(-k_elim*(($A158-($AB8+10)))), 1),0)))</f>
        <v>0</v>
      </c>
      <c r="L158" s="20">
        <f>IF($AA9="IR",IF(AND($AD9=TRUE,$AA9="IR",$A158&gt;=$AB9), (IR_factor*($AC9/Poids)) *  (EXP(-k_elim*($A158-$AB9)) - EXP(-3*($A158-$AB9)))  / (EXP(-k_elim*1.8)-EXP(-3*1.8)),0),IF($AA9="XR",IF(AND($AD9=TRUE,$AA9="XR",$A158&gt;=$AB9), IF($AE9="Jeun",   (XR_factor_fast*($AC9/Poids)) *    (EXP(-0.5*((($A158-($AB9+2))/0.9)^2)) +     EXP(-0.5*((($A158-($AB9+7))/1.1)^2)))    * MAX(EXP(-k_elim*MAX($A158-($AB9+1),0)),0.5),   (XR_factor_fed*($AC9/Poids)) *    (EXP(-0.5*((($A158-($AB9+2))/0.9)^2)) +     EXP(-0.5*((($A158-($AB9+6))/1.1)^2)))    * MAX(EXP(-k_elim*MAX($A158-($AB9+1),0)),0.58) ),0),IF(AND($AD9=TRUE,OR($AA9="Concerta",$AA9="OROS"),$A158&gt;=$AB9), MIN(OROS_factor*($AC9/Poids),22) / (1+EXP(-(($A158-($AB9+4.8))))) *  IF($A158&gt;($AB9+10), EXP(-k_elim*(($A158-($AB9+10)))), 1),0)))</f>
        <v>0</v>
      </c>
      <c r="M158" s="20">
        <f>IF($AA10="IR",IF(AND($AD10=TRUE,$AA10="IR",$A158&gt;=$AB10), (IR_factor*($AC10/Poids)) *  (EXP(-k_elim*($A158-$AB10)) - EXP(-3*($A158-$AB10)))  / (EXP(-k_elim*1.8)-EXP(-3*1.8)),0),IF($AA10="XR",IF(AND($AD10=TRUE,$AA10="XR",$A158&gt;=$AB10), IF($AE10="Jeun",   (XR_factor_fast*($AC10/Poids)) *    (EXP(-0.5*((($A158-($AB10+2))/0.9)^2)) +     EXP(-0.5*((($A158-($AB10+7))/1.1)^2)))    * MAX(EXP(-k_elim*MAX($A158-($AB10+1),0)),0.5),   (XR_factor_fed*($AC10/Poids)) *    (EXP(-0.5*((($A158-($AB10+2))/0.9)^2)) +     EXP(-0.5*((($A158-($AB10+6))/1.1)^2)))    * MAX(EXP(-k_elim*MAX($A158-($AB10+1),0)),0.58) ),0),IF(AND($AD10=TRUE,OR($AA10="Concerta",$AA10="OROS"),$A158&gt;=$AB10), MIN(OROS_factor*($AC10/Poids),22) / (1+EXP(-(($A158-($AB10+4.8))))) *  IF($A158&gt;($AB10+10), EXP(-k_elim*(($A158-($AB10+10)))), 1),0)))</f>
        <v>0</v>
      </c>
      <c r="N158" s="32">
        <f>IF($AA11="IR",IF(AND($AD11=TRUE,$AA11="IR",$A158&gt;=$AB11), (IR_factor*($AC11/Poids)) *  (EXP(-k_elim*($A158-$AB11)) - EXP(-3*($A158-$AB11)))  / (EXP(-k_elim*1.8)-EXP(-3*1.8)),0),IF($AA11="XR",IF(AND($AD11=TRUE,$AA11="XR",$A158&gt;=$AB11), IF($AE11="Jeun",   (XR_factor_fast*($AC11/Poids)) *    (EXP(-0.5*((($A158-($AB11+2))/0.9)^2)) +     EXP(-0.5*((($A158-($AB11+7))/1.1)^2)))    * MAX(EXP(-k_elim*MAX($A158-($AB11+1),0)),0.5),   (XR_factor_fed*($AC11/Poids)) *    (EXP(-0.5*((($A158-($AB11+2))/0.9)^2)) +     EXP(-0.5*((($A158-($AB11+6))/1.1)^2)))    * MAX(EXP(-k_elim*MAX($A158-($AB11+1),0)),0.58) ),0),IF(AND($AD11=TRUE,OR($AA11="Concerta",$AA11="OROS"),$A158&gt;=$AB11), MIN(OROS_factor*($AC11/Poids),22) / (1+EXP(-(($A158-($AB11+4.8))))) *  IF($A158&gt;($AB11+10), EXP(-k_elim*(($A158-($AB11+10)))), 1),0)))</f>
        <v>0</v>
      </c>
      <c r="O158" s="32">
        <f>IF($AA12="IR",IF(AND($AD12=TRUE,$AA12="IR",$A158&gt;=$AB12), (IR_factor*($AC12/Poids)) *  (EXP(-k_elim*($A158-$AB12)) - EXP(-3*($A158-$AB12)))  / (EXP(-k_elim*1.8)-EXP(-3*1.8)),0),IF($AA12="XR",IF(AND($AD12=TRUE,$AA12="XR",$A158&gt;=$AB12), IF($AE12="Jeun",   (XR_factor_fast*($AC12/Poids)) *    (EXP(-0.5*((($A158-($AB12+2))/0.9)^2)) +     EXP(-0.5*((($A158-($AB12+7))/1.1)^2)))    * MAX(EXP(-k_elim*MAX($A158-($AB12+1),0)),0.5),   (XR_factor_fed*($AC12/Poids)) *    (EXP(-0.5*((($A158-($AB12+2))/0.9)^2)) +     EXP(-0.5*((($A158-($AB12+6))/1.1)^2)))    * MAX(EXP(-k_elim*MAX($A158-($AB12+1),0)),0.58) ),0),IF(AND($AD12=TRUE,OR($AA12="Concerta",$AA12="OROS"),$A158&gt;=$AB12), MIN(OROS_factor*($AC12/Poids),22) / (1+EXP(-(($A158-($AB12+4.8))))) *  IF($A158&gt;($AB12+10), EXP(-k_elim*(($A158-($AB12+10)))), 1),0)))</f>
        <v>0</v>
      </c>
      <c r="P158" s="32">
        <f>IF($AA13="IR",IF(AND($AD13=TRUE,$AA13="IR",$A158&gt;=$AB13), (IR_factor*($AC13/Poids)) *  (EXP(-k_elim*($A158-$AB13)) - EXP(-3*($A158-$AB13)))  / (EXP(-k_elim*1.8)-EXP(-3*1.8)),0),IF($AA13="XR",IF(AND($AD13=TRUE,$AA13="XR",$A158&gt;=$AB13), IF($AE13="Jeun",   (XR_factor_fast*($AC13/Poids)) *    (EXP(-0.5*((($A158-($AB13+2))/0.9)^2)) +     EXP(-0.5*((($A158-($AB13+7))/1.1)^2)))    * MAX(EXP(-k_elim*MAX($A158-($AB13+1),0)),0.5),   (XR_factor_fed*($AC13/Poids)) *    (EXP(-0.5*((($A158-($AB13+2))/0.9)^2)) +     EXP(-0.5*((($A158-($AB13+6))/1.1)^2)))    * MAX(EXP(-k_elim*MAX($A158-($AB13+1),0)),0.58) ),0),IF(AND($AD13=TRUE,OR($AA13="Concerta",$AA13="OROS"),$A158&gt;=$AB13), MIN(OROS_factor*($AC13/Poids),22) / (1+EXP(-(($A158-($AB13+4.8))))) *  IF($A158&gt;($AB13+10), EXP(-k_elim*(($A158-($AB13+10)))), 1),0)))</f>
        <v>0</v>
      </c>
      <c r="AO158">
        <v>5</v>
      </c>
    </row>
    <row r="159" spans="1:41">
      <c r="A159" s="17">
        <v>13.849999999999969</v>
      </c>
      <c r="B159" s="18">
        <f t="shared" si="6"/>
        <v>2.3079930601684455</v>
      </c>
      <c r="C159" s="20">
        <f t="shared" si="7"/>
        <v>0</v>
      </c>
      <c r="D159" s="32">
        <f t="shared" si="8"/>
        <v>0</v>
      </c>
      <c r="E159" s="18">
        <f>IF($AA2="IR",IF(AND($AD2=TRUE,$AA2="IR",$A159&gt;=$AB2), (IR_factor*($AC2/Poids)) *  (EXP(-k_elim*($A159-$AB2)) - EXP(-3*($A159-$AB2)))  / (EXP(-k_elim*1.8)-EXP(-3*1.8)),0),IF($AA2="XR",IF(AND($AD2=TRUE,$AA2="XR",$A159&gt;=$AB2), IF($AE2="Jeun",   (XR_factor_fast*($AC2/Poids)) *    (EXP(-0.5*((($A159-($AB2+2))/0.9)^2)) +     EXP(-0.5*((($A159-($AB2+7))/1.1)^2)))    * MAX(EXP(-k_elim*MAX($A159-($AB2+1),0)),0.5),   (XR_factor_fed*($AC2/Poids)) *    (EXP(-0.5*((($A159-($AB2+2))/0.9)^2)) +     EXP(-0.5*((($A159-($AB2+6))/1.1)^2)))    * MAX(EXP(-k_elim*MAX($A159-($AB2+1),0)),0.58) ),0),IF(AND($AD2=TRUE,OR($AA2="Concerta",$AA2="OROS"),$A159&gt;=$AB2), MIN(OROS_factor*($AC2/Poids),22) / (1+EXP(-(($A159-($AB2+4.8))))) *  IF($A159&gt;($AB2+10), EXP(-k_elim*(($A159-($AB2+10)))), 1),0)))</f>
        <v>2.3079930601684455</v>
      </c>
      <c r="F159" s="18">
        <f>IF($AA3="IR",IF(AND($AD3=TRUE,$AA3="IR",$A159&gt;=$AB3), (IR_factor*($AC3/Poids)) *  (EXP(-k_elim*($A159-$AB3)) - EXP(-3*($A159-$AB3)))  / (EXP(-k_elim*1.8)-EXP(-3*1.8)),0),IF($AA3="XR",IF(AND($AD3=TRUE,$AA3="XR",$A159&gt;=$AB3), IF($AE3="Jeun",   (XR_factor_fast*($AC3/Poids)) *    (EXP(-0.5*((($A159-($AB3+2))/0.9)^2)) +     EXP(-0.5*((($A159-($AB3+7))/1.1)^2)))    * MAX(EXP(-k_elim*MAX($A159-($AB3+1),0)),0.5),   (XR_factor_fed*($AC3/Poids)) *    (EXP(-0.5*((($A159-($AB3+2))/0.9)^2)) +     EXP(-0.5*((($A159-($AB3+6))/1.1)^2)))    * MAX(EXP(-k_elim*MAX($A159-($AB3+1),0)),0.58) ),0),IF(AND($AD3=TRUE,OR($AA3="Concerta",$AA3="OROS"),$A159&gt;=$AB3), MIN(OROS_factor*($AC3/Poids),22) / (1+EXP(-(($A159-($AB3+4.8))))) *  IF($A159&gt;($AB3+10), EXP(-k_elim*(($A159-($AB3+10)))), 1),0)))</f>
        <v>0</v>
      </c>
      <c r="G159" s="18">
        <f>IF($AA4="IR",IF(AND($AD4=TRUE,$AA4="IR",$A159&gt;=$AB4), (IR_factor*($AC4/Poids)) *  (EXP(-k_elim*($A159-$AB4)) - EXP(-3*($A159-$AB4)))  / (EXP(-k_elim*1.8)-EXP(-3*1.8)),0),IF($AA4="XR",IF(AND($AD4=TRUE,$AA4="XR",$A159&gt;=$AB4), IF($AE4="Jeun",   (XR_factor_fast*($AC4/Poids)) *    (EXP(-0.5*((($A159-($AB4+2))/0.9)^2)) +     EXP(-0.5*((($A159-($AB4+7))/1.1)^2)))    * MAX(EXP(-k_elim*MAX($A159-($AB4+1),0)),0.5),   (XR_factor_fed*($AC4/Poids)) *    (EXP(-0.5*((($A159-($AB4+2))/0.9)^2)) +     EXP(-0.5*((($A159-($AB4+6))/1.1)^2)))    * MAX(EXP(-k_elim*MAX($A159-($AB4+1),0)),0.58) ),0),IF(AND($AD4=TRUE,OR($AA4="Concerta",$AA4="OROS"),$A159&gt;=$AB4), MIN(OROS_factor*($AC4/Poids),22) / (1+EXP(-(($A159-($AB4+4.8))))) *  IF($A159&gt;($AB4+10), EXP(-k_elim*(($A159-($AB4+10)))), 1),0)))</f>
        <v>0</v>
      </c>
      <c r="H159" s="18">
        <f>IF($AA5="IR",IF(AND($AD5=TRUE,$AA5="IR",$A159&gt;=$AB5), (IR_factor*($AC5/Poids)) *  (EXP(-k_elim*($A159-$AB5)) - EXP(-3*($A159-$AB5)))  / (EXP(-k_elim*1.8)-EXP(-3*1.8)),0),IF($AA5="XR",IF(AND($AD5=TRUE,$AA5="XR",$A159&gt;=$AB5), IF($AE5="Jeun",   (XR_factor_fast*($AC5/Poids)) *    (EXP(-0.5*((($A159-($AB5+2))/0.9)^2)) +     EXP(-0.5*((($A159-($AB5+7))/1.1)^2)))    * MAX(EXP(-k_elim*MAX($A159-($AB5+1),0)),0.5),   (XR_factor_fed*($AC5/Poids)) *    (EXP(-0.5*((($A159-($AB5+2))/0.9)^2)) +     EXP(-0.5*((($A159-($AB5+6))/1.1)^2)))    * MAX(EXP(-k_elim*MAX($A159-($AB5+1),0)),0.58) ),0),IF(AND($AD5=TRUE,OR($AA5="Concerta",$AA5="OROS"),$A159&gt;=$AB5), MIN(OROS_factor*($AC5/Poids),22) / (1+EXP(-(($A159-($AB5+4.8))))) *  IF($A159&gt;($AB5+10), EXP(-k_elim*(($A159-($AB5+10)))), 1),0)))</f>
        <v>0</v>
      </c>
      <c r="I159" s="20">
        <f>IF($AA6="IR",IF(AND($AD6=TRUE,$AA6="IR",$A159&gt;=$AB6), (IR_factor*($AC6/Poids)) *  (EXP(-k_elim*($A159-$AB6)) - EXP(-3*($A159-$AB6)))  / (EXP(-k_elim*1.8)-EXP(-3*1.8)),0),IF($AA6="XR",IF(AND($AD6=TRUE,$AA6="XR",$A159&gt;=$AB6), IF($AE6="Jeun",   (XR_factor_fast*($AC6/Poids)) *    (EXP(-0.5*((($A159-($AB6+2))/0.9)^2)) +     EXP(-0.5*((($A159-($AB6+7))/1.1)^2)))    * MAX(EXP(-k_elim*MAX($A159-($AB6+1),0)),0.5),   (XR_factor_fed*($AC6/Poids)) *    (EXP(-0.5*((($A159-($AB6+2))/0.9)^2)) +     EXP(-0.5*((($A159-($AB6+6))/1.1)^2)))    * MAX(EXP(-k_elim*MAX($A159-($AB6+1),0)),0.58) ),0),IF(AND($AD6=TRUE,OR($AA6="Concerta",$AA6="OROS"),$A159&gt;=$AB6), MIN(OROS_factor*($AC6/Poids),22) / (1+EXP(-(($A159-($AB6+4.8))))) *  IF($A159&gt;($AB6+10), EXP(-k_elim*(($A159-($AB6+10)))), 1),0)))</f>
        <v>0</v>
      </c>
      <c r="J159" s="20">
        <f>IF($AA7="IR",IF(AND($AD7=TRUE,$AA7="IR",$A159&gt;=$AB7), (IR_factor*($AC7/Poids)) *  (EXP(-k_elim*($A159-$AB7)) - EXP(-3*($A159-$AB7)))  / (EXP(-k_elim*1.8)-EXP(-3*1.8)),0),IF($AA7="XR",IF(AND($AD7=TRUE,$AA7="XR",$A159&gt;=$AB7), IF($AE7="Jeun",   (XR_factor_fast*($AC7/Poids)) *    (EXP(-0.5*((($A159-($AB7+2))/0.9)^2)) +     EXP(-0.5*((($A159-($AB7+7))/1.1)^2)))    * MAX(EXP(-k_elim*MAX($A159-($AB7+1),0)),0.5),   (XR_factor_fed*($AC7/Poids)) *    (EXP(-0.5*((($A159-($AB7+2))/0.9)^2)) +     EXP(-0.5*((($A159-($AB7+6))/1.1)^2)))    * MAX(EXP(-k_elim*MAX($A159-($AB7+1),0)),0.58) ),0),IF(AND($AD7=TRUE,OR($AA7="Concerta",$AA7="OROS"),$A159&gt;=$AB7), MIN(OROS_factor*($AC7/Poids),22) / (1+EXP(-(($A159-($AB7+4.8))))) *  IF($A159&gt;($AB7+10), EXP(-k_elim*(($A159-($AB7+10)))), 1),0)))</f>
        <v>0</v>
      </c>
      <c r="K159" s="20">
        <f>IF($AA8="IR",IF(AND($AD8=TRUE,$AA8="IR",$A159&gt;=$AB8), (IR_factor*($AC8/Poids)) *  (EXP(-k_elim*($A159-$AB8)) - EXP(-3*($A159-$AB8)))  / (EXP(-k_elim*1.8)-EXP(-3*1.8)),0),IF($AA8="XR",IF(AND($AD8=TRUE,$AA8="XR",$A159&gt;=$AB8), IF($AE8="Jeun",   (XR_factor_fast*($AC8/Poids)) *    (EXP(-0.5*((($A159-($AB8+2))/0.9)^2)) +     EXP(-0.5*((($A159-($AB8+7))/1.1)^2)))    * MAX(EXP(-k_elim*MAX($A159-($AB8+1),0)),0.5),   (XR_factor_fed*($AC8/Poids)) *    (EXP(-0.5*((($A159-($AB8+2))/0.9)^2)) +     EXP(-0.5*((($A159-($AB8+6))/1.1)^2)))    * MAX(EXP(-k_elim*MAX($A159-($AB8+1),0)),0.58) ),0),IF(AND($AD8=TRUE,OR($AA8="Concerta",$AA8="OROS"),$A159&gt;=$AB8), MIN(OROS_factor*($AC8/Poids),22) / (1+EXP(-(($A159-($AB8+4.8))))) *  IF($A159&gt;($AB8+10), EXP(-k_elim*(($A159-($AB8+10)))), 1),0)))</f>
        <v>0</v>
      </c>
      <c r="L159" s="20">
        <f>IF($AA9="IR",IF(AND($AD9=TRUE,$AA9="IR",$A159&gt;=$AB9), (IR_factor*($AC9/Poids)) *  (EXP(-k_elim*($A159-$AB9)) - EXP(-3*($A159-$AB9)))  / (EXP(-k_elim*1.8)-EXP(-3*1.8)),0),IF($AA9="XR",IF(AND($AD9=TRUE,$AA9="XR",$A159&gt;=$AB9), IF($AE9="Jeun",   (XR_factor_fast*($AC9/Poids)) *    (EXP(-0.5*((($A159-($AB9+2))/0.9)^2)) +     EXP(-0.5*((($A159-($AB9+7))/1.1)^2)))    * MAX(EXP(-k_elim*MAX($A159-($AB9+1),0)),0.5),   (XR_factor_fed*($AC9/Poids)) *    (EXP(-0.5*((($A159-($AB9+2))/0.9)^2)) +     EXP(-0.5*((($A159-($AB9+6))/1.1)^2)))    * MAX(EXP(-k_elim*MAX($A159-($AB9+1),0)),0.58) ),0),IF(AND($AD9=TRUE,OR($AA9="Concerta",$AA9="OROS"),$A159&gt;=$AB9), MIN(OROS_factor*($AC9/Poids),22) / (1+EXP(-(($A159-($AB9+4.8))))) *  IF($A159&gt;($AB9+10), EXP(-k_elim*(($A159-($AB9+10)))), 1),0)))</f>
        <v>0</v>
      </c>
      <c r="M159" s="20">
        <f>IF($AA10="IR",IF(AND($AD10=TRUE,$AA10="IR",$A159&gt;=$AB10), (IR_factor*($AC10/Poids)) *  (EXP(-k_elim*($A159-$AB10)) - EXP(-3*($A159-$AB10)))  / (EXP(-k_elim*1.8)-EXP(-3*1.8)),0),IF($AA10="XR",IF(AND($AD10=TRUE,$AA10="XR",$A159&gt;=$AB10), IF($AE10="Jeun",   (XR_factor_fast*($AC10/Poids)) *    (EXP(-0.5*((($A159-($AB10+2))/0.9)^2)) +     EXP(-0.5*((($A159-($AB10+7))/1.1)^2)))    * MAX(EXP(-k_elim*MAX($A159-($AB10+1),0)),0.5),   (XR_factor_fed*($AC10/Poids)) *    (EXP(-0.5*((($A159-($AB10+2))/0.9)^2)) +     EXP(-0.5*((($A159-($AB10+6))/1.1)^2)))    * MAX(EXP(-k_elim*MAX($A159-($AB10+1),0)),0.58) ),0),IF(AND($AD10=TRUE,OR($AA10="Concerta",$AA10="OROS"),$A159&gt;=$AB10), MIN(OROS_factor*($AC10/Poids),22) / (1+EXP(-(($A159-($AB10+4.8))))) *  IF($A159&gt;($AB10+10), EXP(-k_elim*(($A159-($AB10+10)))), 1),0)))</f>
        <v>0</v>
      </c>
      <c r="N159" s="32">
        <f>IF($AA11="IR",IF(AND($AD11=TRUE,$AA11="IR",$A159&gt;=$AB11), (IR_factor*($AC11/Poids)) *  (EXP(-k_elim*($A159-$AB11)) - EXP(-3*($A159-$AB11)))  / (EXP(-k_elim*1.8)-EXP(-3*1.8)),0),IF($AA11="XR",IF(AND($AD11=TRUE,$AA11="XR",$A159&gt;=$AB11), IF($AE11="Jeun",   (XR_factor_fast*($AC11/Poids)) *    (EXP(-0.5*((($A159-($AB11+2))/0.9)^2)) +     EXP(-0.5*((($A159-($AB11+7))/1.1)^2)))    * MAX(EXP(-k_elim*MAX($A159-($AB11+1),0)),0.5),   (XR_factor_fed*($AC11/Poids)) *    (EXP(-0.5*((($A159-($AB11+2))/0.9)^2)) +     EXP(-0.5*((($A159-($AB11+6))/1.1)^2)))    * MAX(EXP(-k_elim*MAX($A159-($AB11+1),0)),0.58) ),0),IF(AND($AD11=TRUE,OR($AA11="Concerta",$AA11="OROS"),$A159&gt;=$AB11), MIN(OROS_factor*($AC11/Poids),22) / (1+EXP(-(($A159-($AB11+4.8))))) *  IF($A159&gt;($AB11+10), EXP(-k_elim*(($A159-($AB11+10)))), 1),0)))</f>
        <v>0</v>
      </c>
      <c r="O159" s="32">
        <f>IF($AA12="IR",IF(AND($AD12=TRUE,$AA12="IR",$A159&gt;=$AB12), (IR_factor*($AC12/Poids)) *  (EXP(-k_elim*($A159-$AB12)) - EXP(-3*($A159-$AB12)))  / (EXP(-k_elim*1.8)-EXP(-3*1.8)),0),IF($AA12="XR",IF(AND($AD12=TRUE,$AA12="XR",$A159&gt;=$AB12), IF($AE12="Jeun",   (XR_factor_fast*($AC12/Poids)) *    (EXP(-0.5*((($A159-($AB12+2))/0.9)^2)) +     EXP(-0.5*((($A159-($AB12+7))/1.1)^2)))    * MAX(EXP(-k_elim*MAX($A159-($AB12+1),0)),0.5),   (XR_factor_fed*($AC12/Poids)) *    (EXP(-0.5*((($A159-($AB12+2))/0.9)^2)) +     EXP(-0.5*((($A159-($AB12+6))/1.1)^2)))    * MAX(EXP(-k_elim*MAX($A159-($AB12+1),0)),0.58) ),0),IF(AND($AD12=TRUE,OR($AA12="Concerta",$AA12="OROS"),$A159&gt;=$AB12), MIN(OROS_factor*($AC12/Poids),22) / (1+EXP(-(($A159-($AB12+4.8))))) *  IF($A159&gt;($AB12+10), EXP(-k_elim*(($A159-($AB12+10)))), 1),0)))</f>
        <v>0</v>
      </c>
      <c r="P159" s="32">
        <f>IF($AA13="IR",IF(AND($AD13=TRUE,$AA13="IR",$A159&gt;=$AB13), (IR_factor*($AC13/Poids)) *  (EXP(-k_elim*($A159-$AB13)) - EXP(-3*($A159-$AB13)))  / (EXP(-k_elim*1.8)-EXP(-3*1.8)),0),IF($AA13="XR",IF(AND($AD13=TRUE,$AA13="XR",$A159&gt;=$AB13), IF($AE13="Jeun",   (XR_factor_fast*($AC13/Poids)) *    (EXP(-0.5*((($A159-($AB13+2))/0.9)^2)) +     EXP(-0.5*((($A159-($AB13+7))/1.1)^2)))    * MAX(EXP(-k_elim*MAX($A159-($AB13+1),0)),0.5),   (XR_factor_fed*($AC13/Poids)) *    (EXP(-0.5*((($A159-($AB13+2))/0.9)^2)) +     EXP(-0.5*((($A159-($AB13+6))/1.1)^2)))    * MAX(EXP(-k_elim*MAX($A159-($AB13+1),0)),0.58) ),0),IF(AND($AD13=TRUE,OR($AA13="Concerta",$AA13="OROS"),$A159&gt;=$AB13), MIN(OROS_factor*($AC13/Poids),22) / (1+EXP(-(($A159-($AB13+4.8))))) *  IF($A159&gt;($AB13+10), EXP(-k_elim*(($A159-($AB13+10)))), 1),0)))</f>
        <v>0</v>
      </c>
      <c r="AO159">
        <v>5</v>
      </c>
    </row>
    <row r="160" spans="1:41">
      <c r="A160" s="17">
        <v>13.89999999999997</v>
      </c>
      <c r="B160" s="18">
        <f t="shared" si="6"/>
        <v>2.2796016536504711</v>
      </c>
      <c r="C160" s="20">
        <f t="shared" si="7"/>
        <v>0</v>
      </c>
      <c r="D160" s="32">
        <f t="shared" si="8"/>
        <v>0</v>
      </c>
      <c r="E160" s="18">
        <f>IF($AA2="IR",IF(AND($AD2=TRUE,$AA2="IR",$A160&gt;=$AB2), (IR_factor*($AC2/Poids)) *  (EXP(-k_elim*($A160-$AB2)) - EXP(-3*($A160-$AB2)))  / (EXP(-k_elim*1.8)-EXP(-3*1.8)),0),IF($AA2="XR",IF(AND($AD2=TRUE,$AA2="XR",$A160&gt;=$AB2), IF($AE2="Jeun",   (XR_factor_fast*($AC2/Poids)) *    (EXP(-0.5*((($A160-($AB2+2))/0.9)^2)) +     EXP(-0.5*((($A160-($AB2+7))/1.1)^2)))    * MAX(EXP(-k_elim*MAX($A160-($AB2+1),0)),0.5),   (XR_factor_fed*($AC2/Poids)) *    (EXP(-0.5*((($A160-($AB2+2))/0.9)^2)) +     EXP(-0.5*((($A160-($AB2+6))/1.1)^2)))    * MAX(EXP(-k_elim*MAX($A160-($AB2+1),0)),0.58) ),0),IF(AND($AD2=TRUE,OR($AA2="Concerta",$AA2="OROS"),$A160&gt;=$AB2), MIN(OROS_factor*($AC2/Poids),22) / (1+EXP(-(($A160-($AB2+4.8))))) *  IF($A160&gt;($AB2+10), EXP(-k_elim*(($A160-($AB2+10)))), 1),0)))</f>
        <v>2.2796016536504711</v>
      </c>
      <c r="F160" s="18">
        <f>IF($AA3="IR",IF(AND($AD3=TRUE,$AA3="IR",$A160&gt;=$AB3), (IR_factor*($AC3/Poids)) *  (EXP(-k_elim*($A160-$AB3)) - EXP(-3*($A160-$AB3)))  / (EXP(-k_elim*1.8)-EXP(-3*1.8)),0),IF($AA3="XR",IF(AND($AD3=TRUE,$AA3="XR",$A160&gt;=$AB3), IF($AE3="Jeun",   (XR_factor_fast*($AC3/Poids)) *    (EXP(-0.5*((($A160-($AB3+2))/0.9)^2)) +     EXP(-0.5*((($A160-($AB3+7))/1.1)^2)))    * MAX(EXP(-k_elim*MAX($A160-($AB3+1),0)),0.5),   (XR_factor_fed*($AC3/Poids)) *    (EXP(-0.5*((($A160-($AB3+2))/0.9)^2)) +     EXP(-0.5*((($A160-($AB3+6))/1.1)^2)))    * MAX(EXP(-k_elim*MAX($A160-($AB3+1),0)),0.58) ),0),IF(AND($AD3=TRUE,OR($AA3="Concerta",$AA3="OROS"),$A160&gt;=$AB3), MIN(OROS_factor*($AC3/Poids),22) / (1+EXP(-(($A160-($AB3+4.8))))) *  IF($A160&gt;($AB3+10), EXP(-k_elim*(($A160-($AB3+10)))), 1),0)))</f>
        <v>0</v>
      </c>
      <c r="G160" s="18">
        <f>IF($AA4="IR",IF(AND($AD4=TRUE,$AA4="IR",$A160&gt;=$AB4), (IR_factor*($AC4/Poids)) *  (EXP(-k_elim*($A160-$AB4)) - EXP(-3*($A160-$AB4)))  / (EXP(-k_elim*1.8)-EXP(-3*1.8)),0),IF($AA4="XR",IF(AND($AD4=TRUE,$AA4="XR",$A160&gt;=$AB4), IF($AE4="Jeun",   (XR_factor_fast*($AC4/Poids)) *    (EXP(-0.5*((($A160-($AB4+2))/0.9)^2)) +     EXP(-0.5*((($A160-($AB4+7))/1.1)^2)))    * MAX(EXP(-k_elim*MAX($A160-($AB4+1),0)),0.5),   (XR_factor_fed*($AC4/Poids)) *    (EXP(-0.5*((($A160-($AB4+2))/0.9)^2)) +     EXP(-0.5*((($A160-($AB4+6))/1.1)^2)))    * MAX(EXP(-k_elim*MAX($A160-($AB4+1),0)),0.58) ),0),IF(AND($AD4=TRUE,OR($AA4="Concerta",$AA4="OROS"),$A160&gt;=$AB4), MIN(OROS_factor*($AC4/Poids),22) / (1+EXP(-(($A160-($AB4+4.8))))) *  IF($A160&gt;($AB4+10), EXP(-k_elim*(($A160-($AB4+10)))), 1),0)))</f>
        <v>0</v>
      </c>
      <c r="H160" s="18">
        <f>IF($AA5="IR",IF(AND($AD5=TRUE,$AA5="IR",$A160&gt;=$AB5), (IR_factor*($AC5/Poids)) *  (EXP(-k_elim*($A160-$AB5)) - EXP(-3*($A160-$AB5)))  / (EXP(-k_elim*1.8)-EXP(-3*1.8)),0),IF($AA5="XR",IF(AND($AD5=TRUE,$AA5="XR",$A160&gt;=$AB5), IF($AE5="Jeun",   (XR_factor_fast*($AC5/Poids)) *    (EXP(-0.5*((($A160-($AB5+2))/0.9)^2)) +     EXP(-0.5*((($A160-($AB5+7))/1.1)^2)))    * MAX(EXP(-k_elim*MAX($A160-($AB5+1),0)),0.5),   (XR_factor_fed*($AC5/Poids)) *    (EXP(-0.5*((($A160-($AB5+2))/0.9)^2)) +     EXP(-0.5*((($A160-($AB5+6))/1.1)^2)))    * MAX(EXP(-k_elim*MAX($A160-($AB5+1),0)),0.58) ),0),IF(AND($AD5=TRUE,OR($AA5="Concerta",$AA5="OROS"),$A160&gt;=$AB5), MIN(OROS_factor*($AC5/Poids),22) / (1+EXP(-(($A160-($AB5+4.8))))) *  IF($A160&gt;($AB5+10), EXP(-k_elim*(($A160-($AB5+10)))), 1),0)))</f>
        <v>0</v>
      </c>
      <c r="I160" s="20">
        <f>IF($AA6="IR",IF(AND($AD6=TRUE,$AA6="IR",$A160&gt;=$AB6), (IR_factor*($AC6/Poids)) *  (EXP(-k_elim*($A160-$AB6)) - EXP(-3*($A160-$AB6)))  / (EXP(-k_elim*1.8)-EXP(-3*1.8)),0),IF($AA6="XR",IF(AND($AD6=TRUE,$AA6="XR",$A160&gt;=$AB6), IF($AE6="Jeun",   (XR_factor_fast*($AC6/Poids)) *    (EXP(-0.5*((($A160-($AB6+2))/0.9)^2)) +     EXP(-0.5*((($A160-($AB6+7))/1.1)^2)))    * MAX(EXP(-k_elim*MAX($A160-($AB6+1),0)),0.5),   (XR_factor_fed*($AC6/Poids)) *    (EXP(-0.5*((($A160-($AB6+2))/0.9)^2)) +     EXP(-0.5*((($A160-($AB6+6))/1.1)^2)))    * MAX(EXP(-k_elim*MAX($A160-($AB6+1),0)),0.58) ),0),IF(AND($AD6=TRUE,OR($AA6="Concerta",$AA6="OROS"),$A160&gt;=$AB6), MIN(OROS_factor*($AC6/Poids),22) / (1+EXP(-(($A160-($AB6+4.8))))) *  IF($A160&gt;($AB6+10), EXP(-k_elim*(($A160-($AB6+10)))), 1),0)))</f>
        <v>0</v>
      </c>
      <c r="J160" s="20">
        <f>IF($AA7="IR",IF(AND($AD7=TRUE,$AA7="IR",$A160&gt;=$AB7), (IR_factor*($AC7/Poids)) *  (EXP(-k_elim*($A160-$AB7)) - EXP(-3*($A160-$AB7)))  / (EXP(-k_elim*1.8)-EXP(-3*1.8)),0),IF($AA7="XR",IF(AND($AD7=TRUE,$AA7="XR",$A160&gt;=$AB7), IF($AE7="Jeun",   (XR_factor_fast*($AC7/Poids)) *    (EXP(-0.5*((($A160-($AB7+2))/0.9)^2)) +     EXP(-0.5*((($A160-($AB7+7))/1.1)^2)))    * MAX(EXP(-k_elim*MAX($A160-($AB7+1),0)),0.5),   (XR_factor_fed*($AC7/Poids)) *    (EXP(-0.5*((($A160-($AB7+2))/0.9)^2)) +     EXP(-0.5*((($A160-($AB7+6))/1.1)^2)))    * MAX(EXP(-k_elim*MAX($A160-($AB7+1),0)),0.58) ),0),IF(AND($AD7=TRUE,OR($AA7="Concerta",$AA7="OROS"),$A160&gt;=$AB7), MIN(OROS_factor*($AC7/Poids),22) / (1+EXP(-(($A160-($AB7+4.8))))) *  IF($A160&gt;($AB7+10), EXP(-k_elim*(($A160-($AB7+10)))), 1),0)))</f>
        <v>0</v>
      </c>
      <c r="K160" s="20">
        <f>IF($AA8="IR",IF(AND($AD8=TRUE,$AA8="IR",$A160&gt;=$AB8), (IR_factor*($AC8/Poids)) *  (EXP(-k_elim*($A160-$AB8)) - EXP(-3*($A160-$AB8)))  / (EXP(-k_elim*1.8)-EXP(-3*1.8)),0),IF($AA8="XR",IF(AND($AD8=TRUE,$AA8="XR",$A160&gt;=$AB8), IF($AE8="Jeun",   (XR_factor_fast*($AC8/Poids)) *    (EXP(-0.5*((($A160-($AB8+2))/0.9)^2)) +     EXP(-0.5*((($A160-($AB8+7))/1.1)^2)))    * MAX(EXP(-k_elim*MAX($A160-($AB8+1),0)),0.5),   (XR_factor_fed*($AC8/Poids)) *    (EXP(-0.5*((($A160-($AB8+2))/0.9)^2)) +     EXP(-0.5*((($A160-($AB8+6))/1.1)^2)))    * MAX(EXP(-k_elim*MAX($A160-($AB8+1),0)),0.58) ),0),IF(AND($AD8=TRUE,OR($AA8="Concerta",$AA8="OROS"),$A160&gt;=$AB8), MIN(OROS_factor*($AC8/Poids),22) / (1+EXP(-(($A160-($AB8+4.8))))) *  IF($A160&gt;($AB8+10), EXP(-k_elim*(($A160-($AB8+10)))), 1),0)))</f>
        <v>0</v>
      </c>
      <c r="L160" s="20">
        <f>IF($AA9="IR",IF(AND($AD9=TRUE,$AA9="IR",$A160&gt;=$AB9), (IR_factor*($AC9/Poids)) *  (EXP(-k_elim*($A160-$AB9)) - EXP(-3*($A160-$AB9)))  / (EXP(-k_elim*1.8)-EXP(-3*1.8)),0),IF($AA9="XR",IF(AND($AD9=TRUE,$AA9="XR",$A160&gt;=$AB9), IF($AE9="Jeun",   (XR_factor_fast*($AC9/Poids)) *    (EXP(-0.5*((($A160-($AB9+2))/0.9)^2)) +     EXP(-0.5*((($A160-($AB9+7))/1.1)^2)))    * MAX(EXP(-k_elim*MAX($A160-($AB9+1),0)),0.5),   (XR_factor_fed*($AC9/Poids)) *    (EXP(-0.5*((($A160-($AB9+2))/0.9)^2)) +     EXP(-0.5*((($A160-($AB9+6))/1.1)^2)))    * MAX(EXP(-k_elim*MAX($A160-($AB9+1),0)),0.58) ),0),IF(AND($AD9=TRUE,OR($AA9="Concerta",$AA9="OROS"),$A160&gt;=$AB9), MIN(OROS_factor*($AC9/Poids),22) / (1+EXP(-(($A160-($AB9+4.8))))) *  IF($A160&gt;($AB9+10), EXP(-k_elim*(($A160-($AB9+10)))), 1),0)))</f>
        <v>0</v>
      </c>
      <c r="M160" s="20">
        <f>IF($AA10="IR",IF(AND($AD10=TRUE,$AA10="IR",$A160&gt;=$AB10), (IR_factor*($AC10/Poids)) *  (EXP(-k_elim*($A160-$AB10)) - EXP(-3*($A160-$AB10)))  / (EXP(-k_elim*1.8)-EXP(-3*1.8)),0),IF($AA10="XR",IF(AND($AD10=TRUE,$AA10="XR",$A160&gt;=$AB10), IF($AE10="Jeun",   (XR_factor_fast*($AC10/Poids)) *    (EXP(-0.5*((($A160-($AB10+2))/0.9)^2)) +     EXP(-0.5*((($A160-($AB10+7))/1.1)^2)))    * MAX(EXP(-k_elim*MAX($A160-($AB10+1),0)),0.5),   (XR_factor_fed*($AC10/Poids)) *    (EXP(-0.5*((($A160-($AB10+2))/0.9)^2)) +     EXP(-0.5*((($A160-($AB10+6))/1.1)^2)))    * MAX(EXP(-k_elim*MAX($A160-($AB10+1),0)),0.58) ),0),IF(AND($AD10=TRUE,OR($AA10="Concerta",$AA10="OROS"),$A160&gt;=$AB10), MIN(OROS_factor*($AC10/Poids),22) / (1+EXP(-(($A160-($AB10+4.8))))) *  IF($A160&gt;($AB10+10), EXP(-k_elim*(($A160-($AB10+10)))), 1),0)))</f>
        <v>0</v>
      </c>
      <c r="N160" s="32">
        <f>IF($AA11="IR",IF(AND($AD11=TRUE,$AA11="IR",$A160&gt;=$AB11), (IR_factor*($AC11/Poids)) *  (EXP(-k_elim*($A160-$AB11)) - EXP(-3*($A160-$AB11)))  / (EXP(-k_elim*1.8)-EXP(-3*1.8)),0),IF($AA11="XR",IF(AND($AD11=TRUE,$AA11="XR",$A160&gt;=$AB11), IF($AE11="Jeun",   (XR_factor_fast*($AC11/Poids)) *    (EXP(-0.5*((($A160-($AB11+2))/0.9)^2)) +     EXP(-0.5*((($A160-($AB11+7))/1.1)^2)))    * MAX(EXP(-k_elim*MAX($A160-($AB11+1),0)),0.5),   (XR_factor_fed*($AC11/Poids)) *    (EXP(-0.5*((($A160-($AB11+2))/0.9)^2)) +     EXP(-0.5*((($A160-($AB11+6))/1.1)^2)))    * MAX(EXP(-k_elim*MAX($A160-($AB11+1),0)),0.58) ),0),IF(AND($AD11=TRUE,OR($AA11="Concerta",$AA11="OROS"),$A160&gt;=$AB11), MIN(OROS_factor*($AC11/Poids),22) / (1+EXP(-(($A160-($AB11+4.8))))) *  IF($A160&gt;($AB11+10), EXP(-k_elim*(($A160-($AB11+10)))), 1),0)))</f>
        <v>0</v>
      </c>
      <c r="O160" s="32">
        <f>IF($AA12="IR",IF(AND($AD12=TRUE,$AA12="IR",$A160&gt;=$AB12), (IR_factor*($AC12/Poids)) *  (EXP(-k_elim*($A160-$AB12)) - EXP(-3*($A160-$AB12)))  / (EXP(-k_elim*1.8)-EXP(-3*1.8)),0),IF($AA12="XR",IF(AND($AD12=TRUE,$AA12="XR",$A160&gt;=$AB12), IF($AE12="Jeun",   (XR_factor_fast*($AC12/Poids)) *    (EXP(-0.5*((($A160-($AB12+2))/0.9)^2)) +     EXP(-0.5*((($A160-($AB12+7))/1.1)^2)))    * MAX(EXP(-k_elim*MAX($A160-($AB12+1),0)),0.5),   (XR_factor_fed*($AC12/Poids)) *    (EXP(-0.5*((($A160-($AB12+2))/0.9)^2)) +     EXP(-0.5*((($A160-($AB12+6))/1.1)^2)))    * MAX(EXP(-k_elim*MAX($A160-($AB12+1),0)),0.58) ),0),IF(AND($AD12=TRUE,OR($AA12="Concerta",$AA12="OROS"),$A160&gt;=$AB12), MIN(OROS_factor*($AC12/Poids),22) / (1+EXP(-(($A160-($AB12+4.8))))) *  IF($A160&gt;($AB12+10), EXP(-k_elim*(($A160-($AB12+10)))), 1),0)))</f>
        <v>0</v>
      </c>
      <c r="P160" s="32">
        <f>IF($AA13="IR",IF(AND($AD13=TRUE,$AA13="IR",$A160&gt;=$AB13), (IR_factor*($AC13/Poids)) *  (EXP(-k_elim*($A160-$AB13)) - EXP(-3*($A160-$AB13)))  / (EXP(-k_elim*1.8)-EXP(-3*1.8)),0),IF($AA13="XR",IF(AND($AD13=TRUE,$AA13="XR",$A160&gt;=$AB13), IF($AE13="Jeun",   (XR_factor_fast*($AC13/Poids)) *    (EXP(-0.5*((($A160-($AB13+2))/0.9)^2)) +     EXP(-0.5*((($A160-($AB13+7))/1.1)^2)))    * MAX(EXP(-k_elim*MAX($A160-($AB13+1),0)),0.5),   (XR_factor_fed*($AC13/Poids)) *    (EXP(-0.5*((($A160-($AB13+2))/0.9)^2)) +     EXP(-0.5*((($A160-($AB13+6))/1.1)^2)))    * MAX(EXP(-k_elim*MAX($A160-($AB13+1),0)),0.58) ),0),IF(AND($AD13=TRUE,OR($AA13="Concerta",$AA13="OROS"),$A160&gt;=$AB13), MIN(OROS_factor*($AC13/Poids),22) / (1+EXP(-(($A160-($AB13+4.8))))) *  IF($A160&gt;($AB13+10), EXP(-k_elim*(($A160-($AB13+10)))), 1),0)))</f>
        <v>0</v>
      </c>
      <c r="AO160">
        <v>5</v>
      </c>
    </row>
    <row r="161" spans="1:41">
      <c r="A161" s="17">
        <v>13.949999999999971</v>
      </c>
      <c r="B161" s="18">
        <f t="shared" si="6"/>
        <v>2.2515594992256531</v>
      </c>
      <c r="C161" s="20">
        <f t="shared" si="7"/>
        <v>0</v>
      </c>
      <c r="D161" s="32">
        <f t="shared" si="8"/>
        <v>0</v>
      </c>
      <c r="E161" s="18">
        <f>IF($AA2="IR",IF(AND($AD2=TRUE,$AA2="IR",$A161&gt;=$AB2), (IR_factor*($AC2/Poids)) *  (EXP(-k_elim*($A161-$AB2)) - EXP(-3*($A161-$AB2)))  / (EXP(-k_elim*1.8)-EXP(-3*1.8)),0),IF($AA2="XR",IF(AND($AD2=TRUE,$AA2="XR",$A161&gt;=$AB2), IF($AE2="Jeun",   (XR_factor_fast*($AC2/Poids)) *    (EXP(-0.5*((($A161-($AB2+2))/0.9)^2)) +     EXP(-0.5*((($A161-($AB2+7))/1.1)^2)))    * MAX(EXP(-k_elim*MAX($A161-($AB2+1),0)),0.5),   (XR_factor_fed*($AC2/Poids)) *    (EXP(-0.5*((($A161-($AB2+2))/0.9)^2)) +     EXP(-0.5*((($A161-($AB2+6))/1.1)^2)))    * MAX(EXP(-k_elim*MAX($A161-($AB2+1),0)),0.58) ),0),IF(AND($AD2=TRUE,OR($AA2="Concerta",$AA2="OROS"),$A161&gt;=$AB2), MIN(OROS_factor*($AC2/Poids),22) / (1+EXP(-(($A161-($AB2+4.8))))) *  IF($A161&gt;($AB2+10), EXP(-k_elim*(($A161-($AB2+10)))), 1),0)))</f>
        <v>2.2515594992256531</v>
      </c>
      <c r="F161" s="18">
        <f>IF($AA3="IR",IF(AND($AD3=TRUE,$AA3="IR",$A161&gt;=$AB3), (IR_factor*($AC3/Poids)) *  (EXP(-k_elim*($A161-$AB3)) - EXP(-3*($A161-$AB3)))  / (EXP(-k_elim*1.8)-EXP(-3*1.8)),0),IF($AA3="XR",IF(AND($AD3=TRUE,$AA3="XR",$A161&gt;=$AB3), IF($AE3="Jeun",   (XR_factor_fast*($AC3/Poids)) *    (EXP(-0.5*((($A161-($AB3+2))/0.9)^2)) +     EXP(-0.5*((($A161-($AB3+7))/1.1)^2)))    * MAX(EXP(-k_elim*MAX($A161-($AB3+1),0)),0.5),   (XR_factor_fed*($AC3/Poids)) *    (EXP(-0.5*((($A161-($AB3+2))/0.9)^2)) +     EXP(-0.5*((($A161-($AB3+6))/1.1)^2)))    * MAX(EXP(-k_elim*MAX($A161-($AB3+1),0)),0.58) ),0),IF(AND($AD3=TRUE,OR($AA3="Concerta",$AA3="OROS"),$A161&gt;=$AB3), MIN(OROS_factor*($AC3/Poids),22) / (1+EXP(-(($A161-($AB3+4.8))))) *  IF($A161&gt;($AB3+10), EXP(-k_elim*(($A161-($AB3+10)))), 1),0)))</f>
        <v>0</v>
      </c>
      <c r="G161" s="18">
        <f>IF($AA4="IR",IF(AND($AD4=TRUE,$AA4="IR",$A161&gt;=$AB4), (IR_factor*($AC4/Poids)) *  (EXP(-k_elim*($A161-$AB4)) - EXP(-3*($A161-$AB4)))  / (EXP(-k_elim*1.8)-EXP(-3*1.8)),0),IF($AA4="XR",IF(AND($AD4=TRUE,$AA4="XR",$A161&gt;=$AB4), IF($AE4="Jeun",   (XR_factor_fast*($AC4/Poids)) *    (EXP(-0.5*((($A161-($AB4+2))/0.9)^2)) +     EXP(-0.5*((($A161-($AB4+7))/1.1)^2)))    * MAX(EXP(-k_elim*MAX($A161-($AB4+1),0)),0.5),   (XR_factor_fed*($AC4/Poids)) *    (EXP(-0.5*((($A161-($AB4+2))/0.9)^2)) +     EXP(-0.5*((($A161-($AB4+6))/1.1)^2)))    * MAX(EXP(-k_elim*MAX($A161-($AB4+1),0)),0.58) ),0),IF(AND($AD4=TRUE,OR($AA4="Concerta",$AA4="OROS"),$A161&gt;=$AB4), MIN(OROS_factor*($AC4/Poids),22) / (1+EXP(-(($A161-($AB4+4.8))))) *  IF($A161&gt;($AB4+10), EXP(-k_elim*(($A161-($AB4+10)))), 1),0)))</f>
        <v>0</v>
      </c>
      <c r="H161" s="18">
        <f>IF($AA5="IR",IF(AND($AD5=TRUE,$AA5="IR",$A161&gt;=$AB5), (IR_factor*($AC5/Poids)) *  (EXP(-k_elim*($A161-$AB5)) - EXP(-3*($A161-$AB5)))  / (EXP(-k_elim*1.8)-EXP(-3*1.8)),0),IF($AA5="XR",IF(AND($AD5=TRUE,$AA5="XR",$A161&gt;=$AB5), IF($AE5="Jeun",   (XR_factor_fast*($AC5/Poids)) *    (EXP(-0.5*((($A161-($AB5+2))/0.9)^2)) +     EXP(-0.5*((($A161-($AB5+7))/1.1)^2)))    * MAX(EXP(-k_elim*MAX($A161-($AB5+1),0)),0.5),   (XR_factor_fed*($AC5/Poids)) *    (EXP(-0.5*((($A161-($AB5+2))/0.9)^2)) +     EXP(-0.5*((($A161-($AB5+6))/1.1)^2)))    * MAX(EXP(-k_elim*MAX($A161-($AB5+1),0)),0.58) ),0),IF(AND($AD5=TRUE,OR($AA5="Concerta",$AA5="OROS"),$A161&gt;=$AB5), MIN(OROS_factor*($AC5/Poids),22) / (1+EXP(-(($A161-($AB5+4.8))))) *  IF($A161&gt;($AB5+10), EXP(-k_elim*(($A161-($AB5+10)))), 1),0)))</f>
        <v>0</v>
      </c>
      <c r="I161" s="20">
        <f>IF($AA6="IR",IF(AND($AD6=TRUE,$AA6="IR",$A161&gt;=$AB6), (IR_factor*($AC6/Poids)) *  (EXP(-k_elim*($A161-$AB6)) - EXP(-3*($A161-$AB6)))  / (EXP(-k_elim*1.8)-EXP(-3*1.8)),0),IF($AA6="XR",IF(AND($AD6=TRUE,$AA6="XR",$A161&gt;=$AB6), IF($AE6="Jeun",   (XR_factor_fast*($AC6/Poids)) *    (EXP(-0.5*((($A161-($AB6+2))/0.9)^2)) +     EXP(-0.5*((($A161-($AB6+7))/1.1)^2)))    * MAX(EXP(-k_elim*MAX($A161-($AB6+1),0)),0.5),   (XR_factor_fed*($AC6/Poids)) *    (EXP(-0.5*((($A161-($AB6+2))/0.9)^2)) +     EXP(-0.5*((($A161-($AB6+6))/1.1)^2)))    * MAX(EXP(-k_elim*MAX($A161-($AB6+1),0)),0.58) ),0),IF(AND($AD6=TRUE,OR($AA6="Concerta",$AA6="OROS"),$A161&gt;=$AB6), MIN(OROS_factor*($AC6/Poids),22) / (1+EXP(-(($A161-($AB6+4.8))))) *  IF($A161&gt;($AB6+10), EXP(-k_elim*(($A161-($AB6+10)))), 1),0)))</f>
        <v>0</v>
      </c>
      <c r="J161" s="20">
        <f>IF($AA7="IR",IF(AND($AD7=TRUE,$AA7="IR",$A161&gt;=$AB7), (IR_factor*($AC7/Poids)) *  (EXP(-k_elim*($A161-$AB7)) - EXP(-3*($A161-$AB7)))  / (EXP(-k_elim*1.8)-EXP(-3*1.8)),0),IF($AA7="XR",IF(AND($AD7=TRUE,$AA7="XR",$A161&gt;=$AB7), IF($AE7="Jeun",   (XR_factor_fast*($AC7/Poids)) *    (EXP(-0.5*((($A161-($AB7+2))/0.9)^2)) +     EXP(-0.5*((($A161-($AB7+7))/1.1)^2)))    * MAX(EXP(-k_elim*MAX($A161-($AB7+1),0)),0.5),   (XR_factor_fed*($AC7/Poids)) *    (EXP(-0.5*((($A161-($AB7+2))/0.9)^2)) +     EXP(-0.5*((($A161-($AB7+6))/1.1)^2)))    * MAX(EXP(-k_elim*MAX($A161-($AB7+1),0)),0.58) ),0),IF(AND($AD7=TRUE,OR($AA7="Concerta",$AA7="OROS"),$A161&gt;=$AB7), MIN(OROS_factor*($AC7/Poids),22) / (1+EXP(-(($A161-($AB7+4.8))))) *  IF($A161&gt;($AB7+10), EXP(-k_elim*(($A161-($AB7+10)))), 1),0)))</f>
        <v>0</v>
      </c>
      <c r="K161" s="20">
        <f>IF($AA8="IR",IF(AND($AD8=TRUE,$AA8="IR",$A161&gt;=$AB8), (IR_factor*($AC8/Poids)) *  (EXP(-k_elim*($A161-$AB8)) - EXP(-3*($A161-$AB8)))  / (EXP(-k_elim*1.8)-EXP(-3*1.8)),0),IF($AA8="XR",IF(AND($AD8=TRUE,$AA8="XR",$A161&gt;=$AB8), IF($AE8="Jeun",   (XR_factor_fast*($AC8/Poids)) *    (EXP(-0.5*((($A161-($AB8+2))/0.9)^2)) +     EXP(-0.5*((($A161-($AB8+7))/1.1)^2)))    * MAX(EXP(-k_elim*MAX($A161-($AB8+1),0)),0.5),   (XR_factor_fed*($AC8/Poids)) *    (EXP(-0.5*((($A161-($AB8+2))/0.9)^2)) +     EXP(-0.5*((($A161-($AB8+6))/1.1)^2)))    * MAX(EXP(-k_elim*MAX($A161-($AB8+1),0)),0.58) ),0),IF(AND($AD8=TRUE,OR($AA8="Concerta",$AA8="OROS"),$A161&gt;=$AB8), MIN(OROS_factor*($AC8/Poids),22) / (1+EXP(-(($A161-($AB8+4.8))))) *  IF($A161&gt;($AB8+10), EXP(-k_elim*(($A161-($AB8+10)))), 1),0)))</f>
        <v>0</v>
      </c>
      <c r="L161" s="20">
        <f>IF($AA9="IR",IF(AND($AD9=TRUE,$AA9="IR",$A161&gt;=$AB9), (IR_factor*($AC9/Poids)) *  (EXP(-k_elim*($A161-$AB9)) - EXP(-3*($A161-$AB9)))  / (EXP(-k_elim*1.8)-EXP(-3*1.8)),0),IF($AA9="XR",IF(AND($AD9=TRUE,$AA9="XR",$A161&gt;=$AB9), IF($AE9="Jeun",   (XR_factor_fast*($AC9/Poids)) *    (EXP(-0.5*((($A161-($AB9+2))/0.9)^2)) +     EXP(-0.5*((($A161-($AB9+7))/1.1)^2)))    * MAX(EXP(-k_elim*MAX($A161-($AB9+1),0)),0.5),   (XR_factor_fed*($AC9/Poids)) *    (EXP(-0.5*((($A161-($AB9+2))/0.9)^2)) +     EXP(-0.5*((($A161-($AB9+6))/1.1)^2)))    * MAX(EXP(-k_elim*MAX($A161-($AB9+1),0)),0.58) ),0),IF(AND($AD9=TRUE,OR($AA9="Concerta",$AA9="OROS"),$A161&gt;=$AB9), MIN(OROS_factor*($AC9/Poids),22) / (1+EXP(-(($A161-($AB9+4.8))))) *  IF($A161&gt;($AB9+10), EXP(-k_elim*(($A161-($AB9+10)))), 1),0)))</f>
        <v>0</v>
      </c>
      <c r="M161" s="20">
        <f>IF($AA10="IR",IF(AND($AD10=TRUE,$AA10="IR",$A161&gt;=$AB10), (IR_factor*($AC10/Poids)) *  (EXP(-k_elim*($A161-$AB10)) - EXP(-3*($A161-$AB10)))  / (EXP(-k_elim*1.8)-EXP(-3*1.8)),0),IF($AA10="XR",IF(AND($AD10=TRUE,$AA10="XR",$A161&gt;=$AB10), IF($AE10="Jeun",   (XR_factor_fast*($AC10/Poids)) *    (EXP(-0.5*((($A161-($AB10+2))/0.9)^2)) +     EXP(-0.5*((($A161-($AB10+7))/1.1)^2)))    * MAX(EXP(-k_elim*MAX($A161-($AB10+1),0)),0.5),   (XR_factor_fed*($AC10/Poids)) *    (EXP(-0.5*((($A161-($AB10+2))/0.9)^2)) +     EXP(-0.5*((($A161-($AB10+6))/1.1)^2)))    * MAX(EXP(-k_elim*MAX($A161-($AB10+1),0)),0.58) ),0),IF(AND($AD10=TRUE,OR($AA10="Concerta",$AA10="OROS"),$A161&gt;=$AB10), MIN(OROS_factor*($AC10/Poids),22) / (1+EXP(-(($A161-($AB10+4.8))))) *  IF($A161&gt;($AB10+10), EXP(-k_elim*(($A161-($AB10+10)))), 1),0)))</f>
        <v>0</v>
      </c>
      <c r="N161" s="32">
        <f>IF($AA11="IR",IF(AND($AD11=TRUE,$AA11="IR",$A161&gt;=$AB11), (IR_factor*($AC11/Poids)) *  (EXP(-k_elim*($A161-$AB11)) - EXP(-3*($A161-$AB11)))  / (EXP(-k_elim*1.8)-EXP(-3*1.8)),0),IF($AA11="XR",IF(AND($AD11=TRUE,$AA11="XR",$A161&gt;=$AB11), IF($AE11="Jeun",   (XR_factor_fast*($AC11/Poids)) *    (EXP(-0.5*((($A161-($AB11+2))/0.9)^2)) +     EXP(-0.5*((($A161-($AB11+7))/1.1)^2)))    * MAX(EXP(-k_elim*MAX($A161-($AB11+1),0)),0.5),   (XR_factor_fed*($AC11/Poids)) *    (EXP(-0.5*((($A161-($AB11+2))/0.9)^2)) +     EXP(-0.5*((($A161-($AB11+6))/1.1)^2)))    * MAX(EXP(-k_elim*MAX($A161-($AB11+1),0)),0.58) ),0),IF(AND($AD11=TRUE,OR($AA11="Concerta",$AA11="OROS"),$A161&gt;=$AB11), MIN(OROS_factor*($AC11/Poids),22) / (1+EXP(-(($A161-($AB11+4.8))))) *  IF($A161&gt;($AB11+10), EXP(-k_elim*(($A161-($AB11+10)))), 1),0)))</f>
        <v>0</v>
      </c>
      <c r="O161" s="32">
        <f>IF($AA12="IR",IF(AND($AD12=TRUE,$AA12="IR",$A161&gt;=$AB12), (IR_factor*($AC12/Poids)) *  (EXP(-k_elim*($A161-$AB12)) - EXP(-3*($A161-$AB12)))  / (EXP(-k_elim*1.8)-EXP(-3*1.8)),0),IF($AA12="XR",IF(AND($AD12=TRUE,$AA12="XR",$A161&gt;=$AB12), IF($AE12="Jeun",   (XR_factor_fast*($AC12/Poids)) *    (EXP(-0.5*((($A161-($AB12+2))/0.9)^2)) +     EXP(-0.5*((($A161-($AB12+7))/1.1)^2)))    * MAX(EXP(-k_elim*MAX($A161-($AB12+1),0)),0.5),   (XR_factor_fed*($AC12/Poids)) *    (EXP(-0.5*((($A161-($AB12+2))/0.9)^2)) +     EXP(-0.5*((($A161-($AB12+6))/1.1)^2)))    * MAX(EXP(-k_elim*MAX($A161-($AB12+1),0)),0.58) ),0),IF(AND($AD12=TRUE,OR($AA12="Concerta",$AA12="OROS"),$A161&gt;=$AB12), MIN(OROS_factor*($AC12/Poids),22) / (1+EXP(-(($A161-($AB12+4.8))))) *  IF($A161&gt;($AB12+10), EXP(-k_elim*(($A161-($AB12+10)))), 1),0)))</f>
        <v>0</v>
      </c>
      <c r="P161" s="32">
        <f>IF($AA13="IR",IF(AND($AD13=TRUE,$AA13="IR",$A161&gt;=$AB13), (IR_factor*($AC13/Poids)) *  (EXP(-k_elim*($A161-$AB13)) - EXP(-3*($A161-$AB13)))  / (EXP(-k_elim*1.8)-EXP(-3*1.8)),0),IF($AA13="XR",IF(AND($AD13=TRUE,$AA13="XR",$A161&gt;=$AB13), IF($AE13="Jeun",   (XR_factor_fast*($AC13/Poids)) *    (EXP(-0.5*((($A161-($AB13+2))/0.9)^2)) +     EXP(-0.5*((($A161-($AB13+7))/1.1)^2)))    * MAX(EXP(-k_elim*MAX($A161-($AB13+1),0)),0.5),   (XR_factor_fed*($AC13/Poids)) *    (EXP(-0.5*((($A161-($AB13+2))/0.9)^2)) +     EXP(-0.5*((($A161-($AB13+6))/1.1)^2)))    * MAX(EXP(-k_elim*MAX($A161-($AB13+1),0)),0.58) ),0),IF(AND($AD13=TRUE,OR($AA13="Concerta",$AA13="OROS"),$A161&gt;=$AB13), MIN(OROS_factor*($AC13/Poids),22) / (1+EXP(-(($A161-($AB13+4.8))))) *  IF($A161&gt;($AB13+10), EXP(-k_elim*(($A161-($AB13+10)))), 1),0)))</f>
        <v>0</v>
      </c>
      <c r="AO161">
        <v>5</v>
      </c>
    </row>
    <row r="162" spans="1:41">
      <c r="A162" s="17">
        <v>13.99999999999997</v>
      </c>
      <c r="B162" s="18">
        <f t="shared" si="6"/>
        <v>2.2238623006619487</v>
      </c>
      <c r="C162" s="20">
        <f t="shared" si="7"/>
        <v>0</v>
      </c>
      <c r="D162" s="32">
        <f t="shared" si="8"/>
        <v>0</v>
      </c>
      <c r="E162" s="18">
        <f>IF($AA2="IR",IF(AND($AD2=TRUE,$AA2="IR",$A162&gt;=$AB2), (IR_factor*($AC2/Poids)) *  (EXP(-k_elim*($A162-$AB2)) - EXP(-3*($A162-$AB2)))  / (EXP(-k_elim*1.8)-EXP(-3*1.8)),0),IF($AA2="XR",IF(AND($AD2=TRUE,$AA2="XR",$A162&gt;=$AB2), IF($AE2="Jeun",   (XR_factor_fast*($AC2/Poids)) *    (EXP(-0.5*((($A162-($AB2+2))/0.9)^2)) +     EXP(-0.5*((($A162-($AB2+7))/1.1)^2)))    * MAX(EXP(-k_elim*MAX($A162-($AB2+1),0)),0.5),   (XR_factor_fed*($AC2/Poids)) *    (EXP(-0.5*((($A162-($AB2+2))/0.9)^2)) +     EXP(-0.5*((($A162-($AB2+6))/1.1)^2)))    * MAX(EXP(-k_elim*MAX($A162-($AB2+1),0)),0.58) ),0),IF(AND($AD2=TRUE,OR($AA2="Concerta",$AA2="OROS"),$A162&gt;=$AB2), MIN(OROS_factor*($AC2/Poids),22) / (1+EXP(-(($A162-($AB2+4.8))))) *  IF($A162&gt;($AB2+10), EXP(-k_elim*(($A162-($AB2+10)))), 1),0)))</f>
        <v>2.2238623006619487</v>
      </c>
      <c r="F162" s="18">
        <f>IF($AA3="IR",IF(AND($AD3=TRUE,$AA3="IR",$A162&gt;=$AB3), (IR_factor*($AC3/Poids)) *  (EXP(-k_elim*($A162-$AB3)) - EXP(-3*($A162-$AB3)))  / (EXP(-k_elim*1.8)-EXP(-3*1.8)),0),IF($AA3="XR",IF(AND($AD3=TRUE,$AA3="XR",$A162&gt;=$AB3), IF($AE3="Jeun",   (XR_factor_fast*($AC3/Poids)) *    (EXP(-0.5*((($A162-($AB3+2))/0.9)^2)) +     EXP(-0.5*((($A162-($AB3+7))/1.1)^2)))    * MAX(EXP(-k_elim*MAX($A162-($AB3+1),0)),0.5),   (XR_factor_fed*($AC3/Poids)) *    (EXP(-0.5*((($A162-($AB3+2))/0.9)^2)) +     EXP(-0.5*((($A162-($AB3+6))/1.1)^2)))    * MAX(EXP(-k_elim*MAX($A162-($AB3+1),0)),0.58) ),0),IF(AND($AD3=TRUE,OR($AA3="Concerta",$AA3="OROS"),$A162&gt;=$AB3), MIN(OROS_factor*($AC3/Poids),22) / (1+EXP(-(($A162-($AB3+4.8))))) *  IF($A162&gt;($AB3+10), EXP(-k_elim*(($A162-($AB3+10)))), 1),0)))</f>
        <v>0</v>
      </c>
      <c r="G162" s="18">
        <f>IF($AA4="IR",IF(AND($AD4=TRUE,$AA4="IR",$A162&gt;=$AB4), (IR_factor*($AC4/Poids)) *  (EXP(-k_elim*($A162-$AB4)) - EXP(-3*($A162-$AB4)))  / (EXP(-k_elim*1.8)-EXP(-3*1.8)),0),IF($AA4="XR",IF(AND($AD4=TRUE,$AA4="XR",$A162&gt;=$AB4), IF($AE4="Jeun",   (XR_factor_fast*($AC4/Poids)) *    (EXP(-0.5*((($A162-($AB4+2))/0.9)^2)) +     EXP(-0.5*((($A162-($AB4+7))/1.1)^2)))    * MAX(EXP(-k_elim*MAX($A162-($AB4+1),0)),0.5),   (XR_factor_fed*($AC4/Poids)) *    (EXP(-0.5*((($A162-($AB4+2))/0.9)^2)) +     EXP(-0.5*((($A162-($AB4+6))/1.1)^2)))    * MAX(EXP(-k_elim*MAX($A162-($AB4+1),0)),0.58) ),0),IF(AND($AD4=TRUE,OR($AA4="Concerta",$AA4="OROS"),$A162&gt;=$AB4), MIN(OROS_factor*($AC4/Poids),22) / (1+EXP(-(($A162-($AB4+4.8))))) *  IF($A162&gt;($AB4+10), EXP(-k_elim*(($A162-($AB4+10)))), 1),0)))</f>
        <v>0</v>
      </c>
      <c r="H162" s="18">
        <f>IF($AA5="IR",IF(AND($AD5=TRUE,$AA5="IR",$A162&gt;=$AB5), (IR_factor*($AC5/Poids)) *  (EXP(-k_elim*($A162-$AB5)) - EXP(-3*($A162-$AB5)))  / (EXP(-k_elim*1.8)-EXP(-3*1.8)),0),IF($AA5="XR",IF(AND($AD5=TRUE,$AA5="XR",$A162&gt;=$AB5), IF($AE5="Jeun",   (XR_factor_fast*($AC5/Poids)) *    (EXP(-0.5*((($A162-($AB5+2))/0.9)^2)) +     EXP(-0.5*((($A162-($AB5+7))/1.1)^2)))    * MAX(EXP(-k_elim*MAX($A162-($AB5+1),0)),0.5),   (XR_factor_fed*($AC5/Poids)) *    (EXP(-0.5*((($A162-($AB5+2))/0.9)^2)) +     EXP(-0.5*((($A162-($AB5+6))/1.1)^2)))    * MAX(EXP(-k_elim*MAX($A162-($AB5+1),0)),0.58) ),0),IF(AND($AD5=TRUE,OR($AA5="Concerta",$AA5="OROS"),$A162&gt;=$AB5), MIN(OROS_factor*($AC5/Poids),22) / (1+EXP(-(($A162-($AB5+4.8))))) *  IF($A162&gt;($AB5+10), EXP(-k_elim*(($A162-($AB5+10)))), 1),0)))</f>
        <v>0</v>
      </c>
      <c r="I162" s="20">
        <f>IF($AA6="IR",IF(AND($AD6=TRUE,$AA6="IR",$A162&gt;=$AB6), (IR_factor*($AC6/Poids)) *  (EXP(-k_elim*($A162-$AB6)) - EXP(-3*($A162-$AB6)))  / (EXP(-k_elim*1.8)-EXP(-3*1.8)),0),IF($AA6="XR",IF(AND($AD6=TRUE,$AA6="XR",$A162&gt;=$AB6), IF($AE6="Jeun",   (XR_factor_fast*($AC6/Poids)) *    (EXP(-0.5*((($A162-($AB6+2))/0.9)^2)) +     EXP(-0.5*((($A162-($AB6+7))/1.1)^2)))    * MAX(EXP(-k_elim*MAX($A162-($AB6+1),0)),0.5),   (XR_factor_fed*($AC6/Poids)) *    (EXP(-0.5*((($A162-($AB6+2))/0.9)^2)) +     EXP(-0.5*((($A162-($AB6+6))/1.1)^2)))    * MAX(EXP(-k_elim*MAX($A162-($AB6+1),0)),0.58) ),0),IF(AND($AD6=TRUE,OR($AA6="Concerta",$AA6="OROS"),$A162&gt;=$AB6), MIN(OROS_factor*($AC6/Poids),22) / (1+EXP(-(($A162-($AB6+4.8))))) *  IF($A162&gt;($AB6+10), EXP(-k_elim*(($A162-($AB6+10)))), 1),0)))</f>
        <v>0</v>
      </c>
      <c r="J162" s="20">
        <f>IF($AA7="IR",IF(AND($AD7=TRUE,$AA7="IR",$A162&gt;=$AB7), (IR_factor*($AC7/Poids)) *  (EXP(-k_elim*($A162-$AB7)) - EXP(-3*($A162-$AB7)))  / (EXP(-k_elim*1.8)-EXP(-3*1.8)),0),IF($AA7="XR",IF(AND($AD7=TRUE,$AA7="XR",$A162&gt;=$AB7), IF($AE7="Jeun",   (XR_factor_fast*($AC7/Poids)) *    (EXP(-0.5*((($A162-($AB7+2))/0.9)^2)) +     EXP(-0.5*((($A162-($AB7+7))/1.1)^2)))    * MAX(EXP(-k_elim*MAX($A162-($AB7+1),0)),0.5),   (XR_factor_fed*($AC7/Poids)) *    (EXP(-0.5*((($A162-($AB7+2))/0.9)^2)) +     EXP(-0.5*((($A162-($AB7+6))/1.1)^2)))    * MAX(EXP(-k_elim*MAX($A162-($AB7+1),0)),0.58) ),0),IF(AND($AD7=TRUE,OR($AA7="Concerta",$AA7="OROS"),$A162&gt;=$AB7), MIN(OROS_factor*($AC7/Poids),22) / (1+EXP(-(($A162-($AB7+4.8))))) *  IF($A162&gt;($AB7+10), EXP(-k_elim*(($A162-($AB7+10)))), 1),0)))</f>
        <v>0</v>
      </c>
      <c r="K162" s="20">
        <f>IF($AA8="IR",IF(AND($AD8=TRUE,$AA8="IR",$A162&gt;=$AB8), (IR_factor*($AC8/Poids)) *  (EXP(-k_elim*($A162-$AB8)) - EXP(-3*($A162-$AB8)))  / (EXP(-k_elim*1.8)-EXP(-3*1.8)),0),IF($AA8="XR",IF(AND($AD8=TRUE,$AA8="XR",$A162&gt;=$AB8), IF($AE8="Jeun",   (XR_factor_fast*($AC8/Poids)) *    (EXP(-0.5*((($A162-($AB8+2))/0.9)^2)) +     EXP(-0.5*((($A162-($AB8+7))/1.1)^2)))    * MAX(EXP(-k_elim*MAX($A162-($AB8+1),0)),0.5),   (XR_factor_fed*($AC8/Poids)) *    (EXP(-0.5*((($A162-($AB8+2))/0.9)^2)) +     EXP(-0.5*((($A162-($AB8+6))/1.1)^2)))    * MAX(EXP(-k_elim*MAX($A162-($AB8+1),0)),0.58) ),0),IF(AND($AD8=TRUE,OR($AA8="Concerta",$AA8="OROS"),$A162&gt;=$AB8), MIN(OROS_factor*($AC8/Poids),22) / (1+EXP(-(($A162-($AB8+4.8))))) *  IF($A162&gt;($AB8+10), EXP(-k_elim*(($A162-($AB8+10)))), 1),0)))</f>
        <v>0</v>
      </c>
      <c r="L162" s="20">
        <f>IF($AA9="IR",IF(AND($AD9=TRUE,$AA9="IR",$A162&gt;=$AB9), (IR_factor*($AC9/Poids)) *  (EXP(-k_elim*($A162-$AB9)) - EXP(-3*($A162-$AB9)))  / (EXP(-k_elim*1.8)-EXP(-3*1.8)),0),IF($AA9="XR",IF(AND($AD9=TRUE,$AA9="XR",$A162&gt;=$AB9), IF($AE9="Jeun",   (XR_factor_fast*($AC9/Poids)) *    (EXP(-0.5*((($A162-($AB9+2))/0.9)^2)) +     EXP(-0.5*((($A162-($AB9+7))/1.1)^2)))    * MAX(EXP(-k_elim*MAX($A162-($AB9+1),0)),0.5),   (XR_factor_fed*($AC9/Poids)) *    (EXP(-0.5*((($A162-($AB9+2))/0.9)^2)) +     EXP(-0.5*((($A162-($AB9+6))/1.1)^2)))    * MAX(EXP(-k_elim*MAX($A162-($AB9+1),0)),0.58) ),0),IF(AND($AD9=TRUE,OR($AA9="Concerta",$AA9="OROS"),$A162&gt;=$AB9), MIN(OROS_factor*($AC9/Poids),22) / (1+EXP(-(($A162-($AB9+4.8))))) *  IF($A162&gt;($AB9+10), EXP(-k_elim*(($A162-($AB9+10)))), 1),0)))</f>
        <v>0</v>
      </c>
      <c r="M162" s="20">
        <f>IF($AA10="IR",IF(AND($AD10=TRUE,$AA10="IR",$A162&gt;=$AB10), (IR_factor*($AC10/Poids)) *  (EXP(-k_elim*($A162-$AB10)) - EXP(-3*($A162-$AB10)))  / (EXP(-k_elim*1.8)-EXP(-3*1.8)),0),IF($AA10="XR",IF(AND($AD10=TRUE,$AA10="XR",$A162&gt;=$AB10), IF($AE10="Jeun",   (XR_factor_fast*($AC10/Poids)) *    (EXP(-0.5*((($A162-($AB10+2))/0.9)^2)) +     EXP(-0.5*((($A162-($AB10+7))/1.1)^2)))    * MAX(EXP(-k_elim*MAX($A162-($AB10+1),0)),0.5),   (XR_factor_fed*($AC10/Poids)) *    (EXP(-0.5*((($A162-($AB10+2))/0.9)^2)) +     EXP(-0.5*((($A162-($AB10+6))/1.1)^2)))    * MAX(EXP(-k_elim*MAX($A162-($AB10+1),0)),0.58) ),0),IF(AND($AD10=TRUE,OR($AA10="Concerta",$AA10="OROS"),$A162&gt;=$AB10), MIN(OROS_factor*($AC10/Poids),22) / (1+EXP(-(($A162-($AB10+4.8))))) *  IF($A162&gt;($AB10+10), EXP(-k_elim*(($A162-($AB10+10)))), 1),0)))</f>
        <v>0</v>
      </c>
      <c r="N162" s="32">
        <f>IF($AA11="IR",IF(AND($AD11=TRUE,$AA11="IR",$A162&gt;=$AB11), (IR_factor*($AC11/Poids)) *  (EXP(-k_elim*($A162-$AB11)) - EXP(-3*($A162-$AB11)))  / (EXP(-k_elim*1.8)-EXP(-3*1.8)),0),IF($AA11="XR",IF(AND($AD11=TRUE,$AA11="XR",$A162&gt;=$AB11), IF($AE11="Jeun",   (XR_factor_fast*($AC11/Poids)) *    (EXP(-0.5*((($A162-($AB11+2))/0.9)^2)) +     EXP(-0.5*((($A162-($AB11+7))/1.1)^2)))    * MAX(EXP(-k_elim*MAX($A162-($AB11+1),0)),0.5),   (XR_factor_fed*($AC11/Poids)) *    (EXP(-0.5*((($A162-($AB11+2))/0.9)^2)) +     EXP(-0.5*((($A162-($AB11+6))/1.1)^2)))    * MAX(EXP(-k_elim*MAX($A162-($AB11+1),0)),0.58) ),0),IF(AND($AD11=TRUE,OR($AA11="Concerta",$AA11="OROS"),$A162&gt;=$AB11), MIN(OROS_factor*($AC11/Poids),22) / (1+EXP(-(($A162-($AB11+4.8))))) *  IF($A162&gt;($AB11+10), EXP(-k_elim*(($A162-($AB11+10)))), 1),0)))</f>
        <v>0</v>
      </c>
      <c r="O162" s="32">
        <f>IF($AA12="IR",IF(AND($AD12=TRUE,$AA12="IR",$A162&gt;=$AB12), (IR_factor*($AC12/Poids)) *  (EXP(-k_elim*($A162-$AB12)) - EXP(-3*($A162-$AB12)))  / (EXP(-k_elim*1.8)-EXP(-3*1.8)),0),IF($AA12="XR",IF(AND($AD12=TRUE,$AA12="XR",$A162&gt;=$AB12), IF($AE12="Jeun",   (XR_factor_fast*($AC12/Poids)) *    (EXP(-0.5*((($A162-($AB12+2))/0.9)^2)) +     EXP(-0.5*((($A162-($AB12+7))/1.1)^2)))    * MAX(EXP(-k_elim*MAX($A162-($AB12+1),0)),0.5),   (XR_factor_fed*($AC12/Poids)) *    (EXP(-0.5*((($A162-($AB12+2))/0.9)^2)) +     EXP(-0.5*((($A162-($AB12+6))/1.1)^2)))    * MAX(EXP(-k_elim*MAX($A162-($AB12+1),0)),0.58) ),0),IF(AND($AD12=TRUE,OR($AA12="Concerta",$AA12="OROS"),$A162&gt;=$AB12), MIN(OROS_factor*($AC12/Poids),22) / (1+EXP(-(($A162-($AB12+4.8))))) *  IF($A162&gt;($AB12+10), EXP(-k_elim*(($A162-($AB12+10)))), 1),0)))</f>
        <v>0</v>
      </c>
      <c r="P162" s="32">
        <f>IF($AA13="IR",IF(AND($AD13=TRUE,$AA13="IR",$A162&gt;=$AB13), (IR_factor*($AC13/Poids)) *  (EXP(-k_elim*($A162-$AB13)) - EXP(-3*($A162-$AB13)))  / (EXP(-k_elim*1.8)-EXP(-3*1.8)),0),IF($AA13="XR",IF(AND($AD13=TRUE,$AA13="XR",$A162&gt;=$AB13), IF($AE13="Jeun",   (XR_factor_fast*($AC13/Poids)) *    (EXP(-0.5*((($A162-($AB13+2))/0.9)^2)) +     EXP(-0.5*((($A162-($AB13+7))/1.1)^2)))    * MAX(EXP(-k_elim*MAX($A162-($AB13+1),0)),0.5),   (XR_factor_fed*($AC13/Poids)) *    (EXP(-0.5*((($A162-($AB13+2))/0.9)^2)) +     EXP(-0.5*((($A162-($AB13+6))/1.1)^2)))    * MAX(EXP(-k_elim*MAX($A162-($AB13+1),0)),0.58) ),0),IF(AND($AD13=TRUE,OR($AA13="Concerta",$AA13="OROS"),$A162&gt;=$AB13), MIN(OROS_factor*($AC13/Poids),22) / (1+EXP(-(($A162-($AB13+4.8))))) *  IF($A162&gt;($AB13+10), EXP(-k_elim*(($A162-($AB13+10)))), 1),0)))</f>
        <v>0</v>
      </c>
      <c r="AO162">
        <v>5</v>
      </c>
    </row>
    <row r="163" spans="1:41">
      <c r="A163" s="17">
        <v>14.049999999999971</v>
      </c>
      <c r="B163" s="18">
        <f t="shared" si="6"/>
        <v>2.196505814571589</v>
      </c>
      <c r="C163" s="20">
        <f t="shared" si="7"/>
        <v>0</v>
      </c>
      <c r="D163" s="32">
        <f t="shared" si="8"/>
        <v>0</v>
      </c>
      <c r="E163" s="18">
        <f>IF($AA2="IR",IF(AND($AD2=TRUE,$AA2="IR",$A163&gt;=$AB2), (IR_factor*($AC2/Poids)) *  (EXP(-k_elim*($A163-$AB2)) - EXP(-3*($A163-$AB2)))  / (EXP(-k_elim*1.8)-EXP(-3*1.8)),0),IF($AA2="XR",IF(AND($AD2=TRUE,$AA2="XR",$A163&gt;=$AB2), IF($AE2="Jeun",   (XR_factor_fast*($AC2/Poids)) *    (EXP(-0.5*((($A163-($AB2+2))/0.9)^2)) +     EXP(-0.5*((($A163-($AB2+7))/1.1)^2)))    * MAX(EXP(-k_elim*MAX($A163-($AB2+1),0)),0.5),   (XR_factor_fed*($AC2/Poids)) *    (EXP(-0.5*((($A163-($AB2+2))/0.9)^2)) +     EXP(-0.5*((($A163-($AB2+6))/1.1)^2)))    * MAX(EXP(-k_elim*MAX($A163-($AB2+1),0)),0.58) ),0),IF(AND($AD2=TRUE,OR($AA2="Concerta",$AA2="OROS"),$A163&gt;=$AB2), MIN(OROS_factor*($AC2/Poids),22) / (1+EXP(-(($A163-($AB2+4.8))))) *  IF($A163&gt;($AB2+10), EXP(-k_elim*(($A163-($AB2+10)))), 1),0)))</f>
        <v>2.196505814571589</v>
      </c>
      <c r="F163" s="18">
        <f>IF($AA3="IR",IF(AND($AD3=TRUE,$AA3="IR",$A163&gt;=$AB3), (IR_factor*($AC3/Poids)) *  (EXP(-k_elim*($A163-$AB3)) - EXP(-3*($A163-$AB3)))  / (EXP(-k_elim*1.8)-EXP(-3*1.8)),0),IF($AA3="XR",IF(AND($AD3=TRUE,$AA3="XR",$A163&gt;=$AB3), IF($AE3="Jeun",   (XR_factor_fast*($AC3/Poids)) *    (EXP(-0.5*((($A163-($AB3+2))/0.9)^2)) +     EXP(-0.5*((($A163-($AB3+7))/1.1)^2)))    * MAX(EXP(-k_elim*MAX($A163-($AB3+1),0)),0.5),   (XR_factor_fed*($AC3/Poids)) *    (EXP(-0.5*((($A163-($AB3+2))/0.9)^2)) +     EXP(-0.5*((($A163-($AB3+6))/1.1)^2)))    * MAX(EXP(-k_elim*MAX($A163-($AB3+1),0)),0.58) ),0),IF(AND($AD3=TRUE,OR($AA3="Concerta",$AA3="OROS"),$A163&gt;=$AB3), MIN(OROS_factor*($AC3/Poids),22) / (1+EXP(-(($A163-($AB3+4.8))))) *  IF($A163&gt;($AB3+10), EXP(-k_elim*(($A163-($AB3+10)))), 1),0)))</f>
        <v>0</v>
      </c>
      <c r="G163" s="18">
        <f>IF($AA4="IR",IF(AND($AD4=TRUE,$AA4="IR",$A163&gt;=$AB4), (IR_factor*($AC4/Poids)) *  (EXP(-k_elim*($A163-$AB4)) - EXP(-3*($A163-$AB4)))  / (EXP(-k_elim*1.8)-EXP(-3*1.8)),0),IF($AA4="XR",IF(AND($AD4=TRUE,$AA4="XR",$A163&gt;=$AB4), IF($AE4="Jeun",   (XR_factor_fast*($AC4/Poids)) *    (EXP(-0.5*((($A163-($AB4+2))/0.9)^2)) +     EXP(-0.5*((($A163-($AB4+7))/1.1)^2)))    * MAX(EXP(-k_elim*MAX($A163-($AB4+1),0)),0.5),   (XR_factor_fed*($AC4/Poids)) *    (EXP(-0.5*((($A163-($AB4+2))/0.9)^2)) +     EXP(-0.5*((($A163-($AB4+6))/1.1)^2)))    * MAX(EXP(-k_elim*MAX($A163-($AB4+1),0)),0.58) ),0),IF(AND($AD4=TRUE,OR($AA4="Concerta",$AA4="OROS"),$A163&gt;=$AB4), MIN(OROS_factor*($AC4/Poids),22) / (1+EXP(-(($A163-($AB4+4.8))))) *  IF($A163&gt;($AB4+10), EXP(-k_elim*(($A163-($AB4+10)))), 1),0)))</f>
        <v>0</v>
      </c>
      <c r="H163" s="18">
        <f>IF($AA5="IR",IF(AND($AD5=TRUE,$AA5="IR",$A163&gt;=$AB5), (IR_factor*($AC5/Poids)) *  (EXP(-k_elim*($A163-$AB5)) - EXP(-3*($A163-$AB5)))  / (EXP(-k_elim*1.8)-EXP(-3*1.8)),0),IF($AA5="XR",IF(AND($AD5=TRUE,$AA5="XR",$A163&gt;=$AB5), IF($AE5="Jeun",   (XR_factor_fast*($AC5/Poids)) *    (EXP(-0.5*((($A163-($AB5+2))/0.9)^2)) +     EXP(-0.5*((($A163-($AB5+7))/1.1)^2)))    * MAX(EXP(-k_elim*MAX($A163-($AB5+1),0)),0.5),   (XR_factor_fed*($AC5/Poids)) *    (EXP(-0.5*((($A163-($AB5+2))/0.9)^2)) +     EXP(-0.5*((($A163-($AB5+6))/1.1)^2)))    * MAX(EXP(-k_elim*MAX($A163-($AB5+1),0)),0.58) ),0),IF(AND($AD5=TRUE,OR($AA5="Concerta",$AA5="OROS"),$A163&gt;=$AB5), MIN(OROS_factor*($AC5/Poids),22) / (1+EXP(-(($A163-($AB5+4.8))))) *  IF($A163&gt;($AB5+10), EXP(-k_elim*(($A163-($AB5+10)))), 1),0)))</f>
        <v>0</v>
      </c>
      <c r="I163" s="20">
        <f>IF($AA6="IR",IF(AND($AD6=TRUE,$AA6="IR",$A163&gt;=$AB6), (IR_factor*($AC6/Poids)) *  (EXP(-k_elim*($A163-$AB6)) - EXP(-3*($A163-$AB6)))  / (EXP(-k_elim*1.8)-EXP(-3*1.8)),0),IF($AA6="XR",IF(AND($AD6=TRUE,$AA6="XR",$A163&gt;=$AB6), IF($AE6="Jeun",   (XR_factor_fast*($AC6/Poids)) *    (EXP(-0.5*((($A163-($AB6+2))/0.9)^2)) +     EXP(-0.5*((($A163-($AB6+7))/1.1)^2)))    * MAX(EXP(-k_elim*MAX($A163-($AB6+1),0)),0.5),   (XR_factor_fed*($AC6/Poids)) *    (EXP(-0.5*((($A163-($AB6+2))/0.9)^2)) +     EXP(-0.5*((($A163-($AB6+6))/1.1)^2)))    * MAX(EXP(-k_elim*MAX($A163-($AB6+1),0)),0.58) ),0),IF(AND($AD6=TRUE,OR($AA6="Concerta",$AA6="OROS"),$A163&gt;=$AB6), MIN(OROS_factor*($AC6/Poids),22) / (1+EXP(-(($A163-($AB6+4.8))))) *  IF($A163&gt;($AB6+10), EXP(-k_elim*(($A163-($AB6+10)))), 1),0)))</f>
        <v>0</v>
      </c>
      <c r="J163" s="20">
        <f>IF($AA7="IR",IF(AND($AD7=TRUE,$AA7="IR",$A163&gt;=$AB7), (IR_factor*($AC7/Poids)) *  (EXP(-k_elim*($A163-$AB7)) - EXP(-3*($A163-$AB7)))  / (EXP(-k_elim*1.8)-EXP(-3*1.8)),0),IF($AA7="XR",IF(AND($AD7=TRUE,$AA7="XR",$A163&gt;=$AB7), IF($AE7="Jeun",   (XR_factor_fast*($AC7/Poids)) *    (EXP(-0.5*((($A163-($AB7+2))/0.9)^2)) +     EXP(-0.5*((($A163-($AB7+7))/1.1)^2)))    * MAX(EXP(-k_elim*MAX($A163-($AB7+1),0)),0.5),   (XR_factor_fed*($AC7/Poids)) *    (EXP(-0.5*((($A163-($AB7+2))/0.9)^2)) +     EXP(-0.5*((($A163-($AB7+6))/1.1)^2)))    * MAX(EXP(-k_elim*MAX($A163-($AB7+1),0)),0.58) ),0),IF(AND($AD7=TRUE,OR($AA7="Concerta",$AA7="OROS"),$A163&gt;=$AB7), MIN(OROS_factor*($AC7/Poids),22) / (1+EXP(-(($A163-($AB7+4.8))))) *  IF($A163&gt;($AB7+10), EXP(-k_elim*(($A163-($AB7+10)))), 1),0)))</f>
        <v>0</v>
      </c>
      <c r="K163" s="20">
        <f>IF($AA8="IR",IF(AND($AD8=TRUE,$AA8="IR",$A163&gt;=$AB8), (IR_factor*($AC8/Poids)) *  (EXP(-k_elim*($A163-$AB8)) - EXP(-3*($A163-$AB8)))  / (EXP(-k_elim*1.8)-EXP(-3*1.8)),0),IF($AA8="XR",IF(AND($AD8=TRUE,$AA8="XR",$A163&gt;=$AB8), IF($AE8="Jeun",   (XR_factor_fast*($AC8/Poids)) *    (EXP(-0.5*((($A163-($AB8+2))/0.9)^2)) +     EXP(-0.5*((($A163-($AB8+7))/1.1)^2)))    * MAX(EXP(-k_elim*MAX($A163-($AB8+1),0)),0.5),   (XR_factor_fed*($AC8/Poids)) *    (EXP(-0.5*((($A163-($AB8+2))/0.9)^2)) +     EXP(-0.5*((($A163-($AB8+6))/1.1)^2)))    * MAX(EXP(-k_elim*MAX($A163-($AB8+1),0)),0.58) ),0),IF(AND($AD8=TRUE,OR($AA8="Concerta",$AA8="OROS"),$A163&gt;=$AB8), MIN(OROS_factor*($AC8/Poids),22) / (1+EXP(-(($A163-($AB8+4.8))))) *  IF($A163&gt;($AB8+10), EXP(-k_elim*(($A163-($AB8+10)))), 1),0)))</f>
        <v>0</v>
      </c>
      <c r="L163" s="20">
        <f>IF($AA9="IR",IF(AND($AD9=TRUE,$AA9="IR",$A163&gt;=$AB9), (IR_factor*($AC9/Poids)) *  (EXP(-k_elim*($A163-$AB9)) - EXP(-3*($A163-$AB9)))  / (EXP(-k_elim*1.8)-EXP(-3*1.8)),0),IF($AA9="XR",IF(AND($AD9=TRUE,$AA9="XR",$A163&gt;=$AB9), IF($AE9="Jeun",   (XR_factor_fast*($AC9/Poids)) *    (EXP(-0.5*((($A163-($AB9+2))/0.9)^2)) +     EXP(-0.5*((($A163-($AB9+7))/1.1)^2)))    * MAX(EXP(-k_elim*MAX($A163-($AB9+1),0)),0.5),   (XR_factor_fed*($AC9/Poids)) *    (EXP(-0.5*((($A163-($AB9+2))/0.9)^2)) +     EXP(-0.5*((($A163-($AB9+6))/1.1)^2)))    * MAX(EXP(-k_elim*MAX($A163-($AB9+1),0)),0.58) ),0),IF(AND($AD9=TRUE,OR($AA9="Concerta",$AA9="OROS"),$A163&gt;=$AB9), MIN(OROS_factor*($AC9/Poids),22) / (1+EXP(-(($A163-($AB9+4.8))))) *  IF($A163&gt;($AB9+10), EXP(-k_elim*(($A163-($AB9+10)))), 1),0)))</f>
        <v>0</v>
      </c>
      <c r="M163" s="20">
        <f>IF($AA10="IR",IF(AND($AD10=TRUE,$AA10="IR",$A163&gt;=$AB10), (IR_factor*($AC10/Poids)) *  (EXP(-k_elim*($A163-$AB10)) - EXP(-3*($A163-$AB10)))  / (EXP(-k_elim*1.8)-EXP(-3*1.8)),0),IF($AA10="XR",IF(AND($AD10=TRUE,$AA10="XR",$A163&gt;=$AB10), IF($AE10="Jeun",   (XR_factor_fast*($AC10/Poids)) *    (EXP(-0.5*((($A163-($AB10+2))/0.9)^2)) +     EXP(-0.5*((($A163-($AB10+7))/1.1)^2)))    * MAX(EXP(-k_elim*MAX($A163-($AB10+1),0)),0.5),   (XR_factor_fed*($AC10/Poids)) *    (EXP(-0.5*((($A163-($AB10+2))/0.9)^2)) +     EXP(-0.5*((($A163-($AB10+6))/1.1)^2)))    * MAX(EXP(-k_elim*MAX($A163-($AB10+1),0)),0.58) ),0),IF(AND($AD10=TRUE,OR($AA10="Concerta",$AA10="OROS"),$A163&gt;=$AB10), MIN(OROS_factor*($AC10/Poids),22) / (1+EXP(-(($A163-($AB10+4.8))))) *  IF($A163&gt;($AB10+10), EXP(-k_elim*(($A163-($AB10+10)))), 1),0)))</f>
        <v>0</v>
      </c>
      <c r="N163" s="32">
        <f>IF($AA11="IR",IF(AND($AD11=TRUE,$AA11="IR",$A163&gt;=$AB11), (IR_factor*($AC11/Poids)) *  (EXP(-k_elim*($A163-$AB11)) - EXP(-3*($A163-$AB11)))  / (EXP(-k_elim*1.8)-EXP(-3*1.8)),0),IF($AA11="XR",IF(AND($AD11=TRUE,$AA11="XR",$A163&gt;=$AB11), IF($AE11="Jeun",   (XR_factor_fast*($AC11/Poids)) *    (EXP(-0.5*((($A163-($AB11+2))/0.9)^2)) +     EXP(-0.5*((($A163-($AB11+7))/1.1)^2)))    * MAX(EXP(-k_elim*MAX($A163-($AB11+1),0)),0.5),   (XR_factor_fed*($AC11/Poids)) *    (EXP(-0.5*((($A163-($AB11+2))/0.9)^2)) +     EXP(-0.5*((($A163-($AB11+6))/1.1)^2)))    * MAX(EXP(-k_elim*MAX($A163-($AB11+1),0)),0.58) ),0),IF(AND($AD11=TRUE,OR($AA11="Concerta",$AA11="OROS"),$A163&gt;=$AB11), MIN(OROS_factor*($AC11/Poids),22) / (1+EXP(-(($A163-($AB11+4.8))))) *  IF($A163&gt;($AB11+10), EXP(-k_elim*(($A163-($AB11+10)))), 1),0)))</f>
        <v>0</v>
      </c>
      <c r="O163" s="32">
        <f>IF($AA12="IR",IF(AND($AD12=TRUE,$AA12="IR",$A163&gt;=$AB12), (IR_factor*($AC12/Poids)) *  (EXP(-k_elim*($A163-$AB12)) - EXP(-3*($A163-$AB12)))  / (EXP(-k_elim*1.8)-EXP(-3*1.8)),0),IF($AA12="XR",IF(AND($AD12=TRUE,$AA12="XR",$A163&gt;=$AB12), IF($AE12="Jeun",   (XR_factor_fast*($AC12/Poids)) *    (EXP(-0.5*((($A163-($AB12+2))/0.9)^2)) +     EXP(-0.5*((($A163-($AB12+7))/1.1)^2)))    * MAX(EXP(-k_elim*MAX($A163-($AB12+1),0)),0.5),   (XR_factor_fed*($AC12/Poids)) *    (EXP(-0.5*((($A163-($AB12+2))/0.9)^2)) +     EXP(-0.5*((($A163-($AB12+6))/1.1)^2)))    * MAX(EXP(-k_elim*MAX($A163-($AB12+1),0)),0.58) ),0),IF(AND($AD12=TRUE,OR($AA12="Concerta",$AA12="OROS"),$A163&gt;=$AB12), MIN(OROS_factor*($AC12/Poids),22) / (1+EXP(-(($A163-($AB12+4.8))))) *  IF($A163&gt;($AB12+10), EXP(-k_elim*(($A163-($AB12+10)))), 1),0)))</f>
        <v>0</v>
      </c>
      <c r="P163" s="32">
        <f>IF($AA13="IR",IF(AND($AD13=TRUE,$AA13="IR",$A163&gt;=$AB13), (IR_factor*($AC13/Poids)) *  (EXP(-k_elim*($A163-$AB13)) - EXP(-3*($A163-$AB13)))  / (EXP(-k_elim*1.8)-EXP(-3*1.8)),0),IF($AA13="XR",IF(AND($AD13=TRUE,$AA13="XR",$A163&gt;=$AB13), IF($AE13="Jeun",   (XR_factor_fast*($AC13/Poids)) *    (EXP(-0.5*((($A163-($AB13+2))/0.9)^2)) +     EXP(-0.5*((($A163-($AB13+7))/1.1)^2)))    * MAX(EXP(-k_elim*MAX($A163-($AB13+1),0)),0.5),   (XR_factor_fed*($AC13/Poids)) *    (EXP(-0.5*((($A163-($AB13+2))/0.9)^2)) +     EXP(-0.5*((($A163-($AB13+6))/1.1)^2)))    * MAX(EXP(-k_elim*MAX($A163-($AB13+1),0)),0.58) ),0),IF(AND($AD13=TRUE,OR($AA13="Concerta",$AA13="OROS"),$A163&gt;=$AB13), MIN(OROS_factor*($AC13/Poids),22) / (1+EXP(-(($A163-($AB13+4.8))))) *  IF($A163&gt;($AB13+10), EXP(-k_elim*(($A163-($AB13+10)))), 1),0)))</f>
        <v>0</v>
      </c>
      <c r="AO163">
        <v>5</v>
      </c>
    </row>
    <row r="164" spans="1:41">
      <c r="A164" s="17">
        <v>14.099999999999969</v>
      </c>
      <c r="B164" s="18">
        <f t="shared" si="6"/>
        <v>2.1694858497617484</v>
      </c>
      <c r="C164" s="20">
        <f t="shared" si="7"/>
        <v>0</v>
      </c>
      <c r="D164" s="32">
        <f t="shared" si="8"/>
        <v>0</v>
      </c>
      <c r="E164" s="18">
        <f>IF($AA2="IR",IF(AND($AD2=TRUE,$AA2="IR",$A164&gt;=$AB2), (IR_factor*($AC2/Poids)) *  (EXP(-k_elim*($A164-$AB2)) - EXP(-3*($A164-$AB2)))  / (EXP(-k_elim*1.8)-EXP(-3*1.8)),0),IF($AA2="XR",IF(AND($AD2=TRUE,$AA2="XR",$A164&gt;=$AB2), IF($AE2="Jeun",   (XR_factor_fast*($AC2/Poids)) *    (EXP(-0.5*((($A164-($AB2+2))/0.9)^2)) +     EXP(-0.5*((($A164-($AB2+7))/1.1)^2)))    * MAX(EXP(-k_elim*MAX($A164-($AB2+1),0)),0.5),   (XR_factor_fed*($AC2/Poids)) *    (EXP(-0.5*((($A164-($AB2+2))/0.9)^2)) +     EXP(-0.5*((($A164-($AB2+6))/1.1)^2)))    * MAX(EXP(-k_elim*MAX($A164-($AB2+1),0)),0.58) ),0),IF(AND($AD2=TRUE,OR($AA2="Concerta",$AA2="OROS"),$A164&gt;=$AB2), MIN(OROS_factor*($AC2/Poids),22) / (1+EXP(-(($A164-($AB2+4.8))))) *  IF($A164&gt;($AB2+10), EXP(-k_elim*(($A164-($AB2+10)))), 1),0)))</f>
        <v>2.1694858497617484</v>
      </c>
      <c r="F164" s="18">
        <f>IF($AA3="IR",IF(AND($AD3=TRUE,$AA3="IR",$A164&gt;=$AB3), (IR_factor*($AC3/Poids)) *  (EXP(-k_elim*($A164-$AB3)) - EXP(-3*($A164-$AB3)))  / (EXP(-k_elim*1.8)-EXP(-3*1.8)),0),IF($AA3="XR",IF(AND($AD3=TRUE,$AA3="XR",$A164&gt;=$AB3), IF($AE3="Jeun",   (XR_factor_fast*($AC3/Poids)) *    (EXP(-0.5*((($A164-($AB3+2))/0.9)^2)) +     EXP(-0.5*((($A164-($AB3+7))/1.1)^2)))    * MAX(EXP(-k_elim*MAX($A164-($AB3+1),0)),0.5),   (XR_factor_fed*($AC3/Poids)) *    (EXP(-0.5*((($A164-($AB3+2))/0.9)^2)) +     EXP(-0.5*((($A164-($AB3+6))/1.1)^2)))    * MAX(EXP(-k_elim*MAX($A164-($AB3+1),0)),0.58) ),0),IF(AND($AD3=TRUE,OR($AA3="Concerta",$AA3="OROS"),$A164&gt;=$AB3), MIN(OROS_factor*($AC3/Poids),22) / (1+EXP(-(($A164-($AB3+4.8))))) *  IF($A164&gt;($AB3+10), EXP(-k_elim*(($A164-($AB3+10)))), 1),0)))</f>
        <v>0</v>
      </c>
      <c r="G164" s="18">
        <f>IF($AA4="IR",IF(AND($AD4=TRUE,$AA4="IR",$A164&gt;=$AB4), (IR_factor*($AC4/Poids)) *  (EXP(-k_elim*($A164-$AB4)) - EXP(-3*($A164-$AB4)))  / (EXP(-k_elim*1.8)-EXP(-3*1.8)),0),IF($AA4="XR",IF(AND($AD4=TRUE,$AA4="XR",$A164&gt;=$AB4), IF($AE4="Jeun",   (XR_factor_fast*($AC4/Poids)) *    (EXP(-0.5*((($A164-($AB4+2))/0.9)^2)) +     EXP(-0.5*((($A164-($AB4+7))/1.1)^2)))    * MAX(EXP(-k_elim*MAX($A164-($AB4+1),0)),0.5),   (XR_factor_fed*($AC4/Poids)) *    (EXP(-0.5*((($A164-($AB4+2))/0.9)^2)) +     EXP(-0.5*((($A164-($AB4+6))/1.1)^2)))    * MAX(EXP(-k_elim*MAX($A164-($AB4+1),0)),0.58) ),0),IF(AND($AD4=TRUE,OR($AA4="Concerta",$AA4="OROS"),$A164&gt;=$AB4), MIN(OROS_factor*($AC4/Poids),22) / (1+EXP(-(($A164-($AB4+4.8))))) *  IF($A164&gt;($AB4+10), EXP(-k_elim*(($A164-($AB4+10)))), 1),0)))</f>
        <v>0</v>
      </c>
      <c r="H164" s="18">
        <f>IF($AA5="IR",IF(AND($AD5=TRUE,$AA5="IR",$A164&gt;=$AB5), (IR_factor*($AC5/Poids)) *  (EXP(-k_elim*($A164-$AB5)) - EXP(-3*($A164-$AB5)))  / (EXP(-k_elim*1.8)-EXP(-3*1.8)),0),IF($AA5="XR",IF(AND($AD5=TRUE,$AA5="XR",$A164&gt;=$AB5), IF($AE5="Jeun",   (XR_factor_fast*($AC5/Poids)) *    (EXP(-0.5*((($A164-($AB5+2))/0.9)^2)) +     EXP(-0.5*((($A164-($AB5+7))/1.1)^2)))    * MAX(EXP(-k_elim*MAX($A164-($AB5+1),0)),0.5),   (XR_factor_fed*($AC5/Poids)) *    (EXP(-0.5*((($A164-($AB5+2))/0.9)^2)) +     EXP(-0.5*((($A164-($AB5+6))/1.1)^2)))    * MAX(EXP(-k_elim*MAX($A164-($AB5+1),0)),0.58) ),0),IF(AND($AD5=TRUE,OR($AA5="Concerta",$AA5="OROS"),$A164&gt;=$AB5), MIN(OROS_factor*($AC5/Poids),22) / (1+EXP(-(($A164-($AB5+4.8))))) *  IF($A164&gt;($AB5+10), EXP(-k_elim*(($A164-($AB5+10)))), 1),0)))</f>
        <v>0</v>
      </c>
      <c r="I164" s="20">
        <f>IF($AA6="IR",IF(AND($AD6=TRUE,$AA6="IR",$A164&gt;=$AB6), (IR_factor*($AC6/Poids)) *  (EXP(-k_elim*($A164-$AB6)) - EXP(-3*($A164-$AB6)))  / (EXP(-k_elim*1.8)-EXP(-3*1.8)),0),IF($AA6="XR",IF(AND($AD6=TRUE,$AA6="XR",$A164&gt;=$AB6), IF($AE6="Jeun",   (XR_factor_fast*($AC6/Poids)) *    (EXP(-0.5*((($A164-($AB6+2))/0.9)^2)) +     EXP(-0.5*((($A164-($AB6+7))/1.1)^2)))    * MAX(EXP(-k_elim*MAX($A164-($AB6+1),0)),0.5),   (XR_factor_fed*($AC6/Poids)) *    (EXP(-0.5*((($A164-($AB6+2))/0.9)^2)) +     EXP(-0.5*((($A164-($AB6+6))/1.1)^2)))    * MAX(EXP(-k_elim*MAX($A164-($AB6+1),0)),0.58) ),0),IF(AND($AD6=TRUE,OR($AA6="Concerta",$AA6="OROS"),$A164&gt;=$AB6), MIN(OROS_factor*($AC6/Poids),22) / (1+EXP(-(($A164-($AB6+4.8))))) *  IF($A164&gt;($AB6+10), EXP(-k_elim*(($A164-($AB6+10)))), 1),0)))</f>
        <v>0</v>
      </c>
      <c r="J164" s="20">
        <f>IF($AA7="IR",IF(AND($AD7=TRUE,$AA7="IR",$A164&gt;=$AB7), (IR_factor*($AC7/Poids)) *  (EXP(-k_elim*($A164-$AB7)) - EXP(-3*($A164-$AB7)))  / (EXP(-k_elim*1.8)-EXP(-3*1.8)),0),IF($AA7="XR",IF(AND($AD7=TRUE,$AA7="XR",$A164&gt;=$AB7), IF($AE7="Jeun",   (XR_factor_fast*($AC7/Poids)) *    (EXP(-0.5*((($A164-($AB7+2))/0.9)^2)) +     EXP(-0.5*((($A164-($AB7+7))/1.1)^2)))    * MAX(EXP(-k_elim*MAX($A164-($AB7+1),0)),0.5),   (XR_factor_fed*($AC7/Poids)) *    (EXP(-0.5*((($A164-($AB7+2))/0.9)^2)) +     EXP(-0.5*((($A164-($AB7+6))/1.1)^2)))    * MAX(EXP(-k_elim*MAX($A164-($AB7+1),0)),0.58) ),0),IF(AND($AD7=TRUE,OR($AA7="Concerta",$AA7="OROS"),$A164&gt;=$AB7), MIN(OROS_factor*($AC7/Poids),22) / (1+EXP(-(($A164-($AB7+4.8))))) *  IF($A164&gt;($AB7+10), EXP(-k_elim*(($A164-($AB7+10)))), 1),0)))</f>
        <v>0</v>
      </c>
      <c r="K164" s="20">
        <f>IF($AA8="IR",IF(AND($AD8=TRUE,$AA8="IR",$A164&gt;=$AB8), (IR_factor*($AC8/Poids)) *  (EXP(-k_elim*($A164-$AB8)) - EXP(-3*($A164-$AB8)))  / (EXP(-k_elim*1.8)-EXP(-3*1.8)),0),IF($AA8="XR",IF(AND($AD8=TRUE,$AA8="XR",$A164&gt;=$AB8), IF($AE8="Jeun",   (XR_factor_fast*($AC8/Poids)) *    (EXP(-0.5*((($A164-($AB8+2))/0.9)^2)) +     EXP(-0.5*((($A164-($AB8+7))/1.1)^2)))    * MAX(EXP(-k_elim*MAX($A164-($AB8+1),0)),0.5),   (XR_factor_fed*($AC8/Poids)) *    (EXP(-0.5*((($A164-($AB8+2))/0.9)^2)) +     EXP(-0.5*((($A164-($AB8+6))/1.1)^2)))    * MAX(EXP(-k_elim*MAX($A164-($AB8+1),0)),0.58) ),0),IF(AND($AD8=TRUE,OR($AA8="Concerta",$AA8="OROS"),$A164&gt;=$AB8), MIN(OROS_factor*($AC8/Poids),22) / (1+EXP(-(($A164-($AB8+4.8))))) *  IF($A164&gt;($AB8+10), EXP(-k_elim*(($A164-($AB8+10)))), 1),0)))</f>
        <v>0</v>
      </c>
      <c r="L164" s="20">
        <f>IF($AA9="IR",IF(AND($AD9=TRUE,$AA9="IR",$A164&gt;=$AB9), (IR_factor*($AC9/Poids)) *  (EXP(-k_elim*($A164-$AB9)) - EXP(-3*($A164-$AB9)))  / (EXP(-k_elim*1.8)-EXP(-3*1.8)),0),IF($AA9="XR",IF(AND($AD9=TRUE,$AA9="XR",$A164&gt;=$AB9), IF($AE9="Jeun",   (XR_factor_fast*($AC9/Poids)) *    (EXP(-0.5*((($A164-($AB9+2))/0.9)^2)) +     EXP(-0.5*((($A164-($AB9+7))/1.1)^2)))    * MAX(EXP(-k_elim*MAX($A164-($AB9+1),0)),0.5),   (XR_factor_fed*($AC9/Poids)) *    (EXP(-0.5*((($A164-($AB9+2))/0.9)^2)) +     EXP(-0.5*((($A164-($AB9+6))/1.1)^2)))    * MAX(EXP(-k_elim*MAX($A164-($AB9+1),0)),0.58) ),0),IF(AND($AD9=TRUE,OR($AA9="Concerta",$AA9="OROS"),$A164&gt;=$AB9), MIN(OROS_factor*($AC9/Poids),22) / (1+EXP(-(($A164-($AB9+4.8))))) *  IF($A164&gt;($AB9+10), EXP(-k_elim*(($A164-($AB9+10)))), 1),0)))</f>
        <v>0</v>
      </c>
      <c r="M164" s="20">
        <f>IF($AA10="IR",IF(AND($AD10=TRUE,$AA10="IR",$A164&gt;=$AB10), (IR_factor*($AC10/Poids)) *  (EXP(-k_elim*($A164-$AB10)) - EXP(-3*($A164-$AB10)))  / (EXP(-k_elim*1.8)-EXP(-3*1.8)),0),IF($AA10="XR",IF(AND($AD10=TRUE,$AA10="XR",$A164&gt;=$AB10), IF($AE10="Jeun",   (XR_factor_fast*($AC10/Poids)) *    (EXP(-0.5*((($A164-($AB10+2))/0.9)^2)) +     EXP(-0.5*((($A164-($AB10+7))/1.1)^2)))    * MAX(EXP(-k_elim*MAX($A164-($AB10+1),0)),0.5),   (XR_factor_fed*($AC10/Poids)) *    (EXP(-0.5*((($A164-($AB10+2))/0.9)^2)) +     EXP(-0.5*((($A164-($AB10+6))/1.1)^2)))    * MAX(EXP(-k_elim*MAX($A164-($AB10+1),0)),0.58) ),0),IF(AND($AD10=TRUE,OR($AA10="Concerta",$AA10="OROS"),$A164&gt;=$AB10), MIN(OROS_factor*($AC10/Poids),22) / (1+EXP(-(($A164-($AB10+4.8))))) *  IF($A164&gt;($AB10+10), EXP(-k_elim*(($A164-($AB10+10)))), 1),0)))</f>
        <v>0</v>
      </c>
      <c r="N164" s="32">
        <f>IF($AA11="IR",IF(AND($AD11=TRUE,$AA11="IR",$A164&gt;=$AB11), (IR_factor*($AC11/Poids)) *  (EXP(-k_elim*($A164-$AB11)) - EXP(-3*($A164-$AB11)))  / (EXP(-k_elim*1.8)-EXP(-3*1.8)),0),IF($AA11="XR",IF(AND($AD11=TRUE,$AA11="XR",$A164&gt;=$AB11), IF($AE11="Jeun",   (XR_factor_fast*($AC11/Poids)) *    (EXP(-0.5*((($A164-($AB11+2))/0.9)^2)) +     EXP(-0.5*((($A164-($AB11+7))/1.1)^2)))    * MAX(EXP(-k_elim*MAX($A164-($AB11+1),0)),0.5),   (XR_factor_fed*($AC11/Poids)) *    (EXP(-0.5*((($A164-($AB11+2))/0.9)^2)) +     EXP(-0.5*((($A164-($AB11+6))/1.1)^2)))    * MAX(EXP(-k_elim*MAX($A164-($AB11+1),0)),0.58) ),0),IF(AND($AD11=TRUE,OR($AA11="Concerta",$AA11="OROS"),$A164&gt;=$AB11), MIN(OROS_factor*($AC11/Poids),22) / (1+EXP(-(($A164-($AB11+4.8))))) *  IF($A164&gt;($AB11+10), EXP(-k_elim*(($A164-($AB11+10)))), 1),0)))</f>
        <v>0</v>
      </c>
      <c r="O164" s="32">
        <f>IF($AA12="IR",IF(AND($AD12=TRUE,$AA12="IR",$A164&gt;=$AB12), (IR_factor*($AC12/Poids)) *  (EXP(-k_elim*($A164-$AB12)) - EXP(-3*($A164-$AB12)))  / (EXP(-k_elim*1.8)-EXP(-3*1.8)),0),IF($AA12="XR",IF(AND($AD12=TRUE,$AA12="XR",$A164&gt;=$AB12), IF($AE12="Jeun",   (XR_factor_fast*($AC12/Poids)) *    (EXP(-0.5*((($A164-($AB12+2))/0.9)^2)) +     EXP(-0.5*((($A164-($AB12+7))/1.1)^2)))    * MAX(EXP(-k_elim*MAX($A164-($AB12+1),0)),0.5),   (XR_factor_fed*($AC12/Poids)) *    (EXP(-0.5*((($A164-($AB12+2))/0.9)^2)) +     EXP(-0.5*((($A164-($AB12+6))/1.1)^2)))    * MAX(EXP(-k_elim*MAX($A164-($AB12+1),0)),0.58) ),0),IF(AND($AD12=TRUE,OR($AA12="Concerta",$AA12="OROS"),$A164&gt;=$AB12), MIN(OROS_factor*($AC12/Poids),22) / (1+EXP(-(($A164-($AB12+4.8))))) *  IF($A164&gt;($AB12+10), EXP(-k_elim*(($A164-($AB12+10)))), 1),0)))</f>
        <v>0</v>
      </c>
      <c r="P164" s="32">
        <f>IF($AA13="IR",IF(AND($AD13=TRUE,$AA13="IR",$A164&gt;=$AB13), (IR_factor*($AC13/Poids)) *  (EXP(-k_elim*($A164-$AB13)) - EXP(-3*($A164-$AB13)))  / (EXP(-k_elim*1.8)-EXP(-3*1.8)),0),IF($AA13="XR",IF(AND($AD13=TRUE,$AA13="XR",$A164&gt;=$AB13), IF($AE13="Jeun",   (XR_factor_fast*($AC13/Poids)) *    (EXP(-0.5*((($A164-($AB13+2))/0.9)^2)) +     EXP(-0.5*((($A164-($AB13+7))/1.1)^2)))    * MAX(EXP(-k_elim*MAX($A164-($AB13+1),0)),0.5),   (XR_factor_fed*($AC13/Poids)) *    (EXP(-0.5*((($A164-($AB13+2))/0.9)^2)) +     EXP(-0.5*((($A164-($AB13+6))/1.1)^2)))    * MAX(EXP(-k_elim*MAX($A164-($AB13+1),0)),0.58) ),0),IF(AND($AD13=TRUE,OR($AA13="Concerta",$AA13="OROS"),$A164&gt;=$AB13), MIN(OROS_factor*($AC13/Poids),22) / (1+EXP(-(($A164-($AB13+4.8))))) *  IF($A164&gt;($AB13+10), EXP(-k_elim*(($A164-($AB13+10)))), 1),0)))</f>
        <v>0</v>
      </c>
      <c r="AO164">
        <v>5</v>
      </c>
    </row>
    <row r="165" spans="1:41">
      <c r="A165" s="17">
        <v>14.14999999999997</v>
      </c>
      <c r="B165" s="18">
        <f t="shared" si="6"/>
        <v>2.1427982665930827</v>
      </c>
      <c r="C165" s="20">
        <f t="shared" si="7"/>
        <v>0</v>
      </c>
      <c r="D165" s="32">
        <f t="shared" si="8"/>
        <v>0</v>
      </c>
      <c r="E165" s="18">
        <f>IF($AA2="IR",IF(AND($AD2=TRUE,$AA2="IR",$A165&gt;=$AB2), (IR_factor*($AC2/Poids)) *  (EXP(-k_elim*($A165-$AB2)) - EXP(-3*($A165-$AB2)))  / (EXP(-k_elim*1.8)-EXP(-3*1.8)),0),IF($AA2="XR",IF(AND($AD2=TRUE,$AA2="XR",$A165&gt;=$AB2), IF($AE2="Jeun",   (XR_factor_fast*($AC2/Poids)) *    (EXP(-0.5*((($A165-($AB2+2))/0.9)^2)) +     EXP(-0.5*((($A165-($AB2+7))/1.1)^2)))    * MAX(EXP(-k_elim*MAX($A165-($AB2+1),0)),0.5),   (XR_factor_fed*($AC2/Poids)) *    (EXP(-0.5*((($A165-($AB2+2))/0.9)^2)) +     EXP(-0.5*((($A165-($AB2+6))/1.1)^2)))    * MAX(EXP(-k_elim*MAX($A165-($AB2+1),0)),0.58) ),0),IF(AND($AD2=TRUE,OR($AA2="Concerta",$AA2="OROS"),$A165&gt;=$AB2), MIN(OROS_factor*($AC2/Poids),22) / (1+EXP(-(($A165-($AB2+4.8))))) *  IF($A165&gt;($AB2+10), EXP(-k_elim*(($A165-($AB2+10)))), 1),0)))</f>
        <v>2.1427982665930827</v>
      </c>
      <c r="F165" s="18">
        <f>IF($AA3="IR",IF(AND($AD3=TRUE,$AA3="IR",$A165&gt;=$AB3), (IR_factor*($AC3/Poids)) *  (EXP(-k_elim*($A165-$AB3)) - EXP(-3*($A165-$AB3)))  / (EXP(-k_elim*1.8)-EXP(-3*1.8)),0),IF($AA3="XR",IF(AND($AD3=TRUE,$AA3="XR",$A165&gt;=$AB3), IF($AE3="Jeun",   (XR_factor_fast*($AC3/Poids)) *    (EXP(-0.5*((($A165-($AB3+2))/0.9)^2)) +     EXP(-0.5*((($A165-($AB3+7))/1.1)^2)))    * MAX(EXP(-k_elim*MAX($A165-($AB3+1),0)),0.5),   (XR_factor_fed*($AC3/Poids)) *    (EXP(-0.5*((($A165-($AB3+2))/0.9)^2)) +     EXP(-0.5*((($A165-($AB3+6))/1.1)^2)))    * MAX(EXP(-k_elim*MAX($A165-($AB3+1),0)),0.58) ),0),IF(AND($AD3=TRUE,OR($AA3="Concerta",$AA3="OROS"),$A165&gt;=$AB3), MIN(OROS_factor*($AC3/Poids),22) / (1+EXP(-(($A165-($AB3+4.8))))) *  IF($A165&gt;($AB3+10), EXP(-k_elim*(($A165-($AB3+10)))), 1),0)))</f>
        <v>0</v>
      </c>
      <c r="G165" s="18">
        <f>IF($AA4="IR",IF(AND($AD4=TRUE,$AA4="IR",$A165&gt;=$AB4), (IR_factor*($AC4/Poids)) *  (EXP(-k_elim*($A165-$AB4)) - EXP(-3*($A165-$AB4)))  / (EXP(-k_elim*1.8)-EXP(-3*1.8)),0),IF($AA4="XR",IF(AND($AD4=TRUE,$AA4="XR",$A165&gt;=$AB4), IF($AE4="Jeun",   (XR_factor_fast*($AC4/Poids)) *    (EXP(-0.5*((($A165-($AB4+2))/0.9)^2)) +     EXP(-0.5*((($A165-($AB4+7))/1.1)^2)))    * MAX(EXP(-k_elim*MAX($A165-($AB4+1),0)),0.5),   (XR_factor_fed*($AC4/Poids)) *    (EXP(-0.5*((($A165-($AB4+2))/0.9)^2)) +     EXP(-0.5*((($A165-($AB4+6))/1.1)^2)))    * MAX(EXP(-k_elim*MAX($A165-($AB4+1),0)),0.58) ),0),IF(AND($AD4=TRUE,OR($AA4="Concerta",$AA4="OROS"),$A165&gt;=$AB4), MIN(OROS_factor*($AC4/Poids),22) / (1+EXP(-(($A165-($AB4+4.8))))) *  IF($A165&gt;($AB4+10), EXP(-k_elim*(($A165-($AB4+10)))), 1),0)))</f>
        <v>0</v>
      </c>
      <c r="H165" s="18">
        <f>IF($AA5="IR",IF(AND($AD5=TRUE,$AA5="IR",$A165&gt;=$AB5), (IR_factor*($AC5/Poids)) *  (EXP(-k_elim*($A165-$AB5)) - EXP(-3*($A165-$AB5)))  / (EXP(-k_elim*1.8)-EXP(-3*1.8)),0),IF($AA5="XR",IF(AND($AD5=TRUE,$AA5="XR",$A165&gt;=$AB5), IF($AE5="Jeun",   (XR_factor_fast*($AC5/Poids)) *    (EXP(-0.5*((($A165-($AB5+2))/0.9)^2)) +     EXP(-0.5*((($A165-($AB5+7))/1.1)^2)))    * MAX(EXP(-k_elim*MAX($A165-($AB5+1),0)),0.5),   (XR_factor_fed*($AC5/Poids)) *    (EXP(-0.5*((($A165-($AB5+2))/0.9)^2)) +     EXP(-0.5*((($A165-($AB5+6))/1.1)^2)))    * MAX(EXP(-k_elim*MAX($A165-($AB5+1),0)),0.58) ),0),IF(AND($AD5=TRUE,OR($AA5="Concerta",$AA5="OROS"),$A165&gt;=$AB5), MIN(OROS_factor*($AC5/Poids),22) / (1+EXP(-(($A165-($AB5+4.8))))) *  IF($A165&gt;($AB5+10), EXP(-k_elim*(($A165-($AB5+10)))), 1),0)))</f>
        <v>0</v>
      </c>
      <c r="I165" s="20">
        <f>IF($AA6="IR",IF(AND($AD6=TRUE,$AA6="IR",$A165&gt;=$AB6), (IR_factor*($AC6/Poids)) *  (EXP(-k_elim*($A165-$AB6)) - EXP(-3*($A165-$AB6)))  / (EXP(-k_elim*1.8)-EXP(-3*1.8)),0),IF($AA6="XR",IF(AND($AD6=TRUE,$AA6="XR",$A165&gt;=$AB6), IF($AE6="Jeun",   (XR_factor_fast*($AC6/Poids)) *    (EXP(-0.5*((($A165-($AB6+2))/0.9)^2)) +     EXP(-0.5*((($A165-($AB6+7))/1.1)^2)))    * MAX(EXP(-k_elim*MAX($A165-($AB6+1),0)),0.5),   (XR_factor_fed*($AC6/Poids)) *    (EXP(-0.5*((($A165-($AB6+2))/0.9)^2)) +     EXP(-0.5*((($A165-($AB6+6))/1.1)^2)))    * MAX(EXP(-k_elim*MAX($A165-($AB6+1),0)),0.58) ),0),IF(AND($AD6=TRUE,OR($AA6="Concerta",$AA6="OROS"),$A165&gt;=$AB6), MIN(OROS_factor*($AC6/Poids),22) / (1+EXP(-(($A165-($AB6+4.8))))) *  IF($A165&gt;($AB6+10), EXP(-k_elim*(($A165-($AB6+10)))), 1),0)))</f>
        <v>0</v>
      </c>
      <c r="J165" s="20">
        <f>IF($AA7="IR",IF(AND($AD7=TRUE,$AA7="IR",$A165&gt;=$AB7), (IR_factor*($AC7/Poids)) *  (EXP(-k_elim*($A165-$AB7)) - EXP(-3*($A165-$AB7)))  / (EXP(-k_elim*1.8)-EXP(-3*1.8)),0),IF($AA7="XR",IF(AND($AD7=TRUE,$AA7="XR",$A165&gt;=$AB7), IF($AE7="Jeun",   (XR_factor_fast*($AC7/Poids)) *    (EXP(-0.5*((($A165-($AB7+2))/0.9)^2)) +     EXP(-0.5*((($A165-($AB7+7))/1.1)^2)))    * MAX(EXP(-k_elim*MAX($A165-($AB7+1),0)),0.5),   (XR_factor_fed*($AC7/Poids)) *    (EXP(-0.5*((($A165-($AB7+2))/0.9)^2)) +     EXP(-0.5*((($A165-($AB7+6))/1.1)^2)))    * MAX(EXP(-k_elim*MAX($A165-($AB7+1),0)),0.58) ),0),IF(AND($AD7=TRUE,OR($AA7="Concerta",$AA7="OROS"),$A165&gt;=$AB7), MIN(OROS_factor*($AC7/Poids),22) / (1+EXP(-(($A165-($AB7+4.8))))) *  IF($A165&gt;($AB7+10), EXP(-k_elim*(($A165-($AB7+10)))), 1),0)))</f>
        <v>0</v>
      </c>
      <c r="K165" s="20">
        <f>IF($AA8="IR",IF(AND($AD8=TRUE,$AA8="IR",$A165&gt;=$AB8), (IR_factor*($AC8/Poids)) *  (EXP(-k_elim*($A165-$AB8)) - EXP(-3*($A165-$AB8)))  / (EXP(-k_elim*1.8)-EXP(-3*1.8)),0),IF($AA8="XR",IF(AND($AD8=TRUE,$AA8="XR",$A165&gt;=$AB8), IF($AE8="Jeun",   (XR_factor_fast*($AC8/Poids)) *    (EXP(-0.5*((($A165-($AB8+2))/0.9)^2)) +     EXP(-0.5*((($A165-($AB8+7))/1.1)^2)))    * MAX(EXP(-k_elim*MAX($A165-($AB8+1),0)),0.5),   (XR_factor_fed*($AC8/Poids)) *    (EXP(-0.5*((($A165-($AB8+2))/0.9)^2)) +     EXP(-0.5*((($A165-($AB8+6))/1.1)^2)))    * MAX(EXP(-k_elim*MAX($A165-($AB8+1),0)),0.58) ),0),IF(AND($AD8=TRUE,OR($AA8="Concerta",$AA8="OROS"),$A165&gt;=$AB8), MIN(OROS_factor*($AC8/Poids),22) / (1+EXP(-(($A165-($AB8+4.8))))) *  IF($A165&gt;($AB8+10), EXP(-k_elim*(($A165-($AB8+10)))), 1),0)))</f>
        <v>0</v>
      </c>
      <c r="L165" s="20">
        <f>IF($AA9="IR",IF(AND($AD9=TRUE,$AA9="IR",$A165&gt;=$AB9), (IR_factor*($AC9/Poids)) *  (EXP(-k_elim*($A165-$AB9)) - EXP(-3*($A165-$AB9)))  / (EXP(-k_elim*1.8)-EXP(-3*1.8)),0),IF($AA9="XR",IF(AND($AD9=TRUE,$AA9="XR",$A165&gt;=$AB9), IF($AE9="Jeun",   (XR_factor_fast*($AC9/Poids)) *    (EXP(-0.5*((($A165-($AB9+2))/0.9)^2)) +     EXP(-0.5*((($A165-($AB9+7))/1.1)^2)))    * MAX(EXP(-k_elim*MAX($A165-($AB9+1),0)),0.5),   (XR_factor_fed*($AC9/Poids)) *    (EXP(-0.5*((($A165-($AB9+2))/0.9)^2)) +     EXP(-0.5*((($A165-($AB9+6))/1.1)^2)))    * MAX(EXP(-k_elim*MAX($A165-($AB9+1),0)),0.58) ),0),IF(AND($AD9=TRUE,OR($AA9="Concerta",$AA9="OROS"),$A165&gt;=$AB9), MIN(OROS_factor*($AC9/Poids),22) / (1+EXP(-(($A165-($AB9+4.8))))) *  IF($A165&gt;($AB9+10), EXP(-k_elim*(($A165-($AB9+10)))), 1),0)))</f>
        <v>0</v>
      </c>
      <c r="M165" s="20">
        <f>IF($AA10="IR",IF(AND($AD10=TRUE,$AA10="IR",$A165&gt;=$AB10), (IR_factor*($AC10/Poids)) *  (EXP(-k_elim*($A165-$AB10)) - EXP(-3*($A165-$AB10)))  / (EXP(-k_elim*1.8)-EXP(-3*1.8)),0),IF($AA10="XR",IF(AND($AD10=TRUE,$AA10="XR",$A165&gt;=$AB10), IF($AE10="Jeun",   (XR_factor_fast*($AC10/Poids)) *    (EXP(-0.5*((($A165-($AB10+2))/0.9)^2)) +     EXP(-0.5*((($A165-($AB10+7))/1.1)^2)))    * MAX(EXP(-k_elim*MAX($A165-($AB10+1),0)),0.5),   (XR_factor_fed*($AC10/Poids)) *    (EXP(-0.5*((($A165-($AB10+2))/0.9)^2)) +     EXP(-0.5*((($A165-($AB10+6))/1.1)^2)))    * MAX(EXP(-k_elim*MAX($A165-($AB10+1),0)),0.58) ),0),IF(AND($AD10=TRUE,OR($AA10="Concerta",$AA10="OROS"),$A165&gt;=$AB10), MIN(OROS_factor*($AC10/Poids),22) / (1+EXP(-(($A165-($AB10+4.8))))) *  IF($A165&gt;($AB10+10), EXP(-k_elim*(($A165-($AB10+10)))), 1),0)))</f>
        <v>0</v>
      </c>
      <c r="N165" s="32">
        <f>IF($AA11="IR",IF(AND($AD11=TRUE,$AA11="IR",$A165&gt;=$AB11), (IR_factor*($AC11/Poids)) *  (EXP(-k_elim*($A165-$AB11)) - EXP(-3*($A165-$AB11)))  / (EXP(-k_elim*1.8)-EXP(-3*1.8)),0),IF($AA11="XR",IF(AND($AD11=TRUE,$AA11="XR",$A165&gt;=$AB11), IF($AE11="Jeun",   (XR_factor_fast*($AC11/Poids)) *    (EXP(-0.5*((($A165-($AB11+2))/0.9)^2)) +     EXP(-0.5*((($A165-($AB11+7))/1.1)^2)))    * MAX(EXP(-k_elim*MAX($A165-($AB11+1),0)),0.5),   (XR_factor_fed*($AC11/Poids)) *    (EXP(-0.5*((($A165-($AB11+2))/0.9)^2)) +     EXP(-0.5*((($A165-($AB11+6))/1.1)^2)))    * MAX(EXP(-k_elim*MAX($A165-($AB11+1),0)),0.58) ),0),IF(AND($AD11=TRUE,OR($AA11="Concerta",$AA11="OROS"),$A165&gt;=$AB11), MIN(OROS_factor*($AC11/Poids),22) / (1+EXP(-(($A165-($AB11+4.8))))) *  IF($A165&gt;($AB11+10), EXP(-k_elim*(($A165-($AB11+10)))), 1),0)))</f>
        <v>0</v>
      </c>
      <c r="O165" s="32">
        <f>IF($AA12="IR",IF(AND($AD12=TRUE,$AA12="IR",$A165&gt;=$AB12), (IR_factor*($AC12/Poids)) *  (EXP(-k_elim*($A165-$AB12)) - EXP(-3*($A165-$AB12)))  / (EXP(-k_elim*1.8)-EXP(-3*1.8)),0),IF($AA12="XR",IF(AND($AD12=TRUE,$AA12="XR",$A165&gt;=$AB12), IF($AE12="Jeun",   (XR_factor_fast*($AC12/Poids)) *    (EXP(-0.5*((($A165-($AB12+2))/0.9)^2)) +     EXP(-0.5*((($A165-($AB12+7))/1.1)^2)))    * MAX(EXP(-k_elim*MAX($A165-($AB12+1),0)),0.5),   (XR_factor_fed*($AC12/Poids)) *    (EXP(-0.5*((($A165-($AB12+2))/0.9)^2)) +     EXP(-0.5*((($A165-($AB12+6))/1.1)^2)))    * MAX(EXP(-k_elim*MAX($A165-($AB12+1),0)),0.58) ),0),IF(AND($AD12=TRUE,OR($AA12="Concerta",$AA12="OROS"),$A165&gt;=$AB12), MIN(OROS_factor*($AC12/Poids),22) / (1+EXP(-(($A165-($AB12+4.8))))) *  IF($A165&gt;($AB12+10), EXP(-k_elim*(($A165-($AB12+10)))), 1),0)))</f>
        <v>0</v>
      </c>
      <c r="P165" s="32">
        <f>IF($AA13="IR",IF(AND($AD13=TRUE,$AA13="IR",$A165&gt;=$AB13), (IR_factor*($AC13/Poids)) *  (EXP(-k_elim*($A165-$AB13)) - EXP(-3*($A165-$AB13)))  / (EXP(-k_elim*1.8)-EXP(-3*1.8)),0),IF($AA13="XR",IF(AND($AD13=TRUE,$AA13="XR",$A165&gt;=$AB13), IF($AE13="Jeun",   (XR_factor_fast*($AC13/Poids)) *    (EXP(-0.5*((($A165-($AB13+2))/0.9)^2)) +     EXP(-0.5*((($A165-($AB13+7))/1.1)^2)))    * MAX(EXP(-k_elim*MAX($A165-($AB13+1),0)),0.5),   (XR_factor_fed*($AC13/Poids)) *    (EXP(-0.5*((($A165-($AB13+2))/0.9)^2)) +     EXP(-0.5*((($A165-($AB13+6))/1.1)^2)))    * MAX(EXP(-k_elim*MAX($A165-($AB13+1),0)),0.58) ),0),IF(AND($AD13=TRUE,OR($AA13="Concerta",$AA13="OROS"),$A165&gt;=$AB13), MIN(OROS_factor*($AC13/Poids),22) / (1+EXP(-(($A165-($AB13+4.8))))) *  IF($A165&gt;($AB13+10), EXP(-k_elim*(($A165-($AB13+10)))), 1),0)))</f>
        <v>0</v>
      </c>
      <c r="AO165">
        <v>5</v>
      </c>
    </row>
    <row r="166" spans="1:41">
      <c r="A166" s="17">
        <v>14.199999999999971</v>
      </c>
      <c r="B166" s="18">
        <f t="shared" si="6"/>
        <v>2.1164389763460911</v>
      </c>
      <c r="C166" s="20">
        <f t="shared" si="7"/>
        <v>0</v>
      </c>
      <c r="D166" s="32">
        <f t="shared" si="8"/>
        <v>0</v>
      </c>
      <c r="E166" s="18">
        <f>IF($AA2="IR",IF(AND($AD2=TRUE,$AA2="IR",$A166&gt;=$AB2), (IR_factor*($AC2/Poids)) *  (EXP(-k_elim*($A166-$AB2)) - EXP(-3*($A166-$AB2)))  / (EXP(-k_elim*1.8)-EXP(-3*1.8)),0),IF($AA2="XR",IF(AND($AD2=TRUE,$AA2="XR",$A166&gt;=$AB2), IF($AE2="Jeun",   (XR_factor_fast*($AC2/Poids)) *    (EXP(-0.5*((($A166-($AB2+2))/0.9)^2)) +     EXP(-0.5*((($A166-($AB2+7))/1.1)^2)))    * MAX(EXP(-k_elim*MAX($A166-($AB2+1),0)),0.5),   (XR_factor_fed*($AC2/Poids)) *    (EXP(-0.5*((($A166-($AB2+2))/0.9)^2)) +     EXP(-0.5*((($A166-($AB2+6))/1.1)^2)))    * MAX(EXP(-k_elim*MAX($A166-($AB2+1),0)),0.58) ),0),IF(AND($AD2=TRUE,OR($AA2="Concerta",$AA2="OROS"),$A166&gt;=$AB2), MIN(OROS_factor*($AC2/Poids),22) / (1+EXP(-(($A166-($AB2+4.8))))) *  IF($A166&gt;($AB2+10), EXP(-k_elim*(($A166-($AB2+10)))), 1),0)))</f>
        <v>2.1164389763460911</v>
      </c>
      <c r="F166" s="18">
        <f>IF($AA3="IR",IF(AND($AD3=TRUE,$AA3="IR",$A166&gt;=$AB3), (IR_factor*($AC3/Poids)) *  (EXP(-k_elim*($A166-$AB3)) - EXP(-3*($A166-$AB3)))  / (EXP(-k_elim*1.8)-EXP(-3*1.8)),0),IF($AA3="XR",IF(AND($AD3=TRUE,$AA3="XR",$A166&gt;=$AB3), IF($AE3="Jeun",   (XR_factor_fast*($AC3/Poids)) *    (EXP(-0.5*((($A166-($AB3+2))/0.9)^2)) +     EXP(-0.5*((($A166-($AB3+7))/1.1)^2)))    * MAX(EXP(-k_elim*MAX($A166-($AB3+1),0)),0.5),   (XR_factor_fed*($AC3/Poids)) *    (EXP(-0.5*((($A166-($AB3+2))/0.9)^2)) +     EXP(-0.5*((($A166-($AB3+6))/1.1)^2)))    * MAX(EXP(-k_elim*MAX($A166-($AB3+1),0)),0.58) ),0),IF(AND($AD3=TRUE,OR($AA3="Concerta",$AA3="OROS"),$A166&gt;=$AB3), MIN(OROS_factor*($AC3/Poids),22) / (1+EXP(-(($A166-($AB3+4.8))))) *  IF($A166&gt;($AB3+10), EXP(-k_elim*(($A166-($AB3+10)))), 1),0)))</f>
        <v>0</v>
      </c>
      <c r="G166" s="18">
        <f>IF($AA4="IR",IF(AND($AD4=TRUE,$AA4="IR",$A166&gt;=$AB4), (IR_factor*($AC4/Poids)) *  (EXP(-k_elim*($A166-$AB4)) - EXP(-3*($A166-$AB4)))  / (EXP(-k_elim*1.8)-EXP(-3*1.8)),0),IF($AA4="XR",IF(AND($AD4=TRUE,$AA4="XR",$A166&gt;=$AB4), IF($AE4="Jeun",   (XR_factor_fast*($AC4/Poids)) *    (EXP(-0.5*((($A166-($AB4+2))/0.9)^2)) +     EXP(-0.5*((($A166-($AB4+7))/1.1)^2)))    * MAX(EXP(-k_elim*MAX($A166-($AB4+1),0)),0.5),   (XR_factor_fed*($AC4/Poids)) *    (EXP(-0.5*((($A166-($AB4+2))/0.9)^2)) +     EXP(-0.5*((($A166-($AB4+6))/1.1)^2)))    * MAX(EXP(-k_elim*MAX($A166-($AB4+1),0)),0.58) ),0),IF(AND($AD4=TRUE,OR($AA4="Concerta",$AA4="OROS"),$A166&gt;=$AB4), MIN(OROS_factor*($AC4/Poids),22) / (1+EXP(-(($A166-($AB4+4.8))))) *  IF($A166&gt;($AB4+10), EXP(-k_elim*(($A166-($AB4+10)))), 1),0)))</f>
        <v>0</v>
      </c>
      <c r="H166" s="18">
        <f>IF($AA5="IR",IF(AND($AD5=TRUE,$AA5="IR",$A166&gt;=$AB5), (IR_factor*($AC5/Poids)) *  (EXP(-k_elim*($A166-$AB5)) - EXP(-3*($A166-$AB5)))  / (EXP(-k_elim*1.8)-EXP(-3*1.8)),0),IF($AA5="XR",IF(AND($AD5=TRUE,$AA5="XR",$A166&gt;=$AB5), IF($AE5="Jeun",   (XR_factor_fast*($AC5/Poids)) *    (EXP(-0.5*((($A166-($AB5+2))/0.9)^2)) +     EXP(-0.5*((($A166-($AB5+7))/1.1)^2)))    * MAX(EXP(-k_elim*MAX($A166-($AB5+1),0)),0.5),   (XR_factor_fed*($AC5/Poids)) *    (EXP(-0.5*((($A166-($AB5+2))/0.9)^2)) +     EXP(-0.5*((($A166-($AB5+6))/1.1)^2)))    * MAX(EXP(-k_elim*MAX($A166-($AB5+1),0)),0.58) ),0),IF(AND($AD5=TRUE,OR($AA5="Concerta",$AA5="OROS"),$A166&gt;=$AB5), MIN(OROS_factor*($AC5/Poids),22) / (1+EXP(-(($A166-($AB5+4.8))))) *  IF($A166&gt;($AB5+10), EXP(-k_elim*(($A166-($AB5+10)))), 1),0)))</f>
        <v>0</v>
      </c>
      <c r="I166" s="20">
        <f>IF($AA6="IR",IF(AND($AD6=TRUE,$AA6="IR",$A166&gt;=$AB6), (IR_factor*($AC6/Poids)) *  (EXP(-k_elim*($A166-$AB6)) - EXP(-3*($A166-$AB6)))  / (EXP(-k_elim*1.8)-EXP(-3*1.8)),0),IF($AA6="XR",IF(AND($AD6=TRUE,$AA6="XR",$A166&gt;=$AB6), IF($AE6="Jeun",   (XR_factor_fast*($AC6/Poids)) *    (EXP(-0.5*((($A166-($AB6+2))/0.9)^2)) +     EXP(-0.5*((($A166-($AB6+7))/1.1)^2)))    * MAX(EXP(-k_elim*MAX($A166-($AB6+1),0)),0.5),   (XR_factor_fed*($AC6/Poids)) *    (EXP(-0.5*((($A166-($AB6+2))/0.9)^2)) +     EXP(-0.5*((($A166-($AB6+6))/1.1)^2)))    * MAX(EXP(-k_elim*MAX($A166-($AB6+1),0)),0.58) ),0),IF(AND($AD6=TRUE,OR($AA6="Concerta",$AA6="OROS"),$A166&gt;=$AB6), MIN(OROS_factor*($AC6/Poids),22) / (1+EXP(-(($A166-($AB6+4.8))))) *  IF($A166&gt;($AB6+10), EXP(-k_elim*(($A166-($AB6+10)))), 1),0)))</f>
        <v>0</v>
      </c>
      <c r="J166" s="20">
        <f>IF($AA7="IR",IF(AND($AD7=TRUE,$AA7="IR",$A166&gt;=$AB7), (IR_factor*($AC7/Poids)) *  (EXP(-k_elim*($A166-$AB7)) - EXP(-3*($A166-$AB7)))  / (EXP(-k_elim*1.8)-EXP(-3*1.8)),0),IF($AA7="XR",IF(AND($AD7=TRUE,$AA7="XR",$A166&gt;=$AB7), IF($AE7="Jeun",   (XR_factor_fast*($AC7/Poids)) *    (EXP(-0.5*((($A166-($AB7+2))/0.9)^2)) +     EXP(-0.5*((($A166-($AB7+7))/1.1)^2)))    * MAX(EXP(-k_elim*MAX($A166-($AB7+1),0)),0.5),   (XR_factor_fed*($AC7/Poids)) *    (EXP(-0.5*((($A166-($AB7+2))/0.9)^2)) +     EXP(-0.5*((($A166-($AB7+6))/1.1)^2)))    * MAX(EXP(-k_elim*MAX($A166-($AB7+1),0)),0.58) ),0),IF(AND($AD7=TRUE,OR($AA7="Concerta",$AA7="OROS"),$A166&gt;=$AB7), MIN(OROS_factor*($AC7/Poids),22) / (1+EXP(-(($A166-($AB7+4.8))))) *  IF($A166&gt;($AB7+10), EXP(-k_elim*(($A166-($AB7+10)))), 1),0)))</f>
        <v>0</v>
      </c>
      <c r="K166" s="20">
        <f>IF($AA8="IR",IF(AND($AD8=TRUE,$AA8="IR",$A166&gt;=$AB8), (IR_factor*($AC8/Poids)) *  (EXP(-k_elim*($A166-$AB8)) - EXP(-3*($A166-$AB8)))  / (EXP(-k_elim*1.8)-EXP(-3*1.8)),0),IF($AA8="XR",IF(AND($AD8=TRUE,$AA8="XR",$A166&gt;=$AB8), IF($AE8="Jeun",   (XR_factor_fast*($AC8/Poids)) *    (EXP(-0.5*((($A166-($AB8+2))/0.9)^2)) +     EXP(-0.5*((($A166-($AB8+7))/1.1)^2)))    * MAX(EXP(-k_elim*MAX($A166-($AB8+1),0)),0.5),   (XR_factor_fed*($AC8/Poids)) *    (EXP(-0.5*((($A166-($AB8+2))/0.9)^2)) +     EXP(-0.5*((($A166-($AB8+6))/1.1)^2)))    * MAX(EXP(-k_elim*MAX($A166-($AB8+1),0)),0.58) ),0),IF(AND($AD8=TRUE,OR($AA8="Concerta",$AA8="OROS"),$A166&gt;=$AB8), MIN(OROS_factor*($AC8/Poids),22) / (1+EXP(-(($A166-($AB8+4.8))))) *  IF($A166&gt;($AB8+10), EXP(-k_elim*(($A166-($AB8+10)))), 1),0)))</f>
        <v>0</v>
      </c>
      <c r="L166" s="20">
        <f>IF($AA9="IR",IF(AND($AD9=TRUE,$AA9="IR",$A166&gt;=$AB9), (IR_factor*($AC9/Poids)) *  (EXP(-k_elim*($A166-$AB9)) - EXP(-3*($A166-$AB9)))  / (EXP(-k_elim*1.8)-EXP(-3*1.8)),0),IF($AA9="XR",IF(AND($AD9=TRUE,$AA9="XR",$A166&gt;=$AB9), IF($AE9="Jeun",   (XR_factor_fast*($AC9/Poids)) *    (EXP(-0.5*((($A166-($AB9+2))/0.9)^2)) +     EXP(-0.5*((($A166-($AB9+7))/1.1)^2)))    * MAX(EXP(-k_elim*MAX($A166-($AB9+1),0)),0.5),   (XR_factor_fed*($AC9/Poids)) *    (EXP(-0.5*((($A166-($AB9+2))/0.9)^2)) +     EXP(-0.5*((($A166-($AB9+6))/1.1)^2)))    * MAX(EXP(-k_elim*MAX($A166-($AB9+1),0)),0.58) ),0),IF(AND($AD9=TRUE,OR($AA9="Concerta",$AA9="OROS"),$A166&gt;=$AB9), MIN(OROS_factor*($AC9/Poids),22) / (1+EXP(-(($A166-($AB9+4.8))))) *  IF($A166&gt;($AB9+10), EXP(-k_elim*(($A166-($AB9+10)))), 1),0)))</f>
        <v>0</v>
      </c>
      <c r="M166" s="20">
        <f>IF($AA10="IR",IF(AND($AD10=TRUE,$AA10="IR",$A166&gt;=$AB10), (IR_factor*($AC10/Poids)) *  (EXP(-k_elim*($A166-$AB10)) - EXP(-3*($A166-$AB10)))  / (EXP(-k_elim*1.8)-EXP(-3*1.8)),0),IF($AA10="XR",IF(AND($AD10=TRUE,$AA10="XR",$A166&gt;=$AB10), IF($AE10="Jeun",   (XR_factor_fast*($AC10/Poids)) *    (EXP(-0.5*((($A166-($AB10+2))/0.9)^2)) +     EXP(-0.5*((($A166-($AB10+7))/1.1)^2)))    * MAX(EXP(-k_elim*MAX($A166-($AB10+1),0)),0.5),   (XR_factor_fed*($AC10/Poids)) *    (EXP(-0.5*((($A166-($AB10+2))/0.9)^2)) +     EXP(-0.5*((($A166-($AB10+6))/1.1)^2)))    * MAX(EXP(-k_elim*MAX($A166-($AB10+1),0)),0.58) ),0),IF(AND($AD10=TRUE,OR($AA10="Concerta",$AA10="OROS"),$A166&gt;=$AB10), MIN(OROS_factor*($AC10/Poids),22) / (1+EXP(-(($A166-($AB10+4.8))))) *  IF($A166&gt;($AB10+10), EXP(-k_elim*(($A166-($AB10+10)))), 1),0)))</f>
        <v>0</v>
      </c>
      <c r="N166" s="32">
        <f>IF($AA11="IR",IF(AND($AD11=TRUE,$AA11="IR",$A166&gt;=$AB11), (IR_factor*($AC11/Poids)) *  (EXP(-k_elim*($A166-$AB11)) - EXP(-3*($A166-$AB11)))  / (EXP(-k_elim*1.8)-EXP(-3*1.8)),0),IF($AA11="XR",IF(AND($AD11=TRUE,$AA11="XR",$A166&gt;=$AB11), IF($AE11="Jeun",   (XR_factor_fast*($AC11/Poids)) *    (EXP(-0.5*((($A166-($AB11+2))/0.9)^2)) +     EXP(-0.5*((($A166-($AB11+7))/1.1)^2)))    * MAX(EXP(-k_elim*MAX($A166-($AB11+1),0)),0.5),   (XR_factor_fed*($AC11/Poids)) *    (EXP(-0.5*((($A166-($AB11+2))/0.9)^2)) +     EXP(-0.5*((($A166-($AB11+6))/1.1)^2)))    * MAX(EXP(-k_elim*MAX($A166-($AB11+1),0)),0.58) ),0),IF(AND($AD11=TRUE,OR($AA11="Concerta",$AA11="OROS"),$A166&gt;=$AB11), MIN(OROS_factor*($AC11/Poids),22) / (1+EXP(-(($A166-($AB11+4.8))))) *  IF($A166&gt;($AB11+10), EXP(-k_elim*(($A166-($AB11+10)))), 1),0)))</f>
        <v>0</v>
      </c>
      <c r="O166" s="32">
        <f>IF($AA12="IR",IF(AND($AD12=TRUE,$AA12="IR",$A166&gt;=$AB12), (IR_factor*($AC12/Poids)) *  (EXP(-k_elim*($A166-$AB12)) - EXP(-3*($A166-$AB12)))  / (EXP(-k_elim*1.8)-EXP(-3*1.8)),0),IF($AA12="XR",IF(AND($AD12=TRUE,$AA12="XR",$A166&gt;=$AB12), IF($AE12="Jeun",   (XR_factor_fast*($AC12/Poids)) *    (EXP(-0.5*((($A166-($AB12+2))/0.9)^2)) +     EXP(-0.5*((($A166-($AB12+7))/1.1)^2)))    * MAX(EXP(-k_elim*MAX($A166-($AB12+1),0)),0.5),   (XR_factor_fed*($AC12/Poids)) *    (EXP(-0.5*((($A166-($AB12+2))/0.9)^2)) +     EXP(-0.5*((($A166-($AB12+6))/1.1)^2)))    * MAX(EXP(-k_elim*MAX($A166-($AB12+1),0)),0.58) ),0),IF(AND($AD12=TRUE,OR($AA12="Concerta",$AA12="OROS"),$A166&gt;=$AB12), MIN(OROS_factor*($AC12/Poids),22) / (1+EXP(-(($A166-($AB12+4.8))))) *  IF($A166&gt;($AB12+10), EXP(-k_elim*(($A166-($AB12+10)))), 1),0)))</f>
        <v>0</v>
      </c>
      <c r="P166" s="32">
        <f>IF($AA13="IR",IF(AND($AD13=TRUE,$AA13="IR",$A166&gt;=$AB13), (IR_factor*($AC13/Poids)) *  (EXP(-k_elim*($A166-$AB13)) - EXP(-3*($A166-$AB13)))  / (EXP(-k_elim*1.8)-EXP(-3*1.8)),0),IF($AA13="XR",IF(AND($AD13=TRUE,$AA13="XR",$A166&gt;=$AB13), IF($AE13="Jeun",   (XR_factor_fast*($AC13/Poids)) *    (EXP(-0.5*((($A166-($AB13+2))/0.9)^2)) +     EXP(-0.5*((($A166-($AB13+7))/1.1)^2)))    * MAX(EXP(-k_elim*MAX($A166-($AB13+1),0)),0.5),   (XR_factor_fed*($AC13/Poids)) *    (EXP(-0.5*((($A166-($AB13+2))/0.9)^2)) +     EXP(-0.5*((($A166-($AB13+6))/1.1)^2)))    * MAX(EXP(-k_elim*MAX($A166-($AB13+1),0)),0.58) ),0),IF(AND($AD13=TRUE,OR($AA13="Concerta",$AA13="OROS"),$A166&gt;=$AB13), MIN(OROS_factor*($AC13/Poids),22) / (1+EXP(-(($A166-($AB13+4.8))))) *  IF($A166&gt;($AB13+10), EXP(-k_elim*(($A166-($AB13+10)))), 1),0)))</f>
        <v>0</v>
      </c>
      <c r="AO166">
        <v>5</v>
      </c>
    </row>
    <row r="167" spans="1:41">
      <c r="A167" s="17">
        <v>14.24999999999997</v>
      </c>
      <c r="B167" s="18">
        <f t="shared" si="6"/>
        <v>2.0904039405951855</v>
      </c>
      <c r="C167" s="20">
        <f t="shared" si="7"/>
        <v>0</v>
      </c>
      <c r="D167" s="32">
        <f t="shared" si="8"/>
        <v>0</v>
      </c>
      <c r="E167" s="18">
        <f>IF($AA2="IR",IF(AND($AD2=TRUE,$AA2="IR",$A167&gt;=$AB2), (IR_factor*($AC2/Poids)) *  (EXP(-k_elim*($A167-$AB2)) - EXP(-3*($A167-$AB2)))  / (EXP(-k_elim*1.8)-EXP(-3*1.8)),0),IF($AA2="XR",IF(AND($AD2=TRUE,$AA2="XR",$A167&gt;=$AB2), IF($AE2="Jeun",   (XR_factor_fast*($AC2/Poids)) *    (EXP(-0.5*((($A167-($AB2+2))/0.9)^2)) +     EXP(-0.5*((($A167-($AB2+7))/1.1)^2)))    * MAX(EXP(-k_elim*MAX($A167-($AB2+1),0)),0.5),   (XR_factor_fed*($AC2/Poids)) *    (EXP(-0.5*((($A167-($AB2+2))/0.9)^2)) +     EXP(-0.5*((($A167-($AB2+6))/1.1)^2)))    * MAX(EXP(-k_elim*MAX($A167-($AB2+1),0)),0.58) ),0),IF(AND($AD2=TRUE,OR($AA2="Concerta",$AA2="OROS"),$A167&gt;=$AB2), MIN(OROS_factor*($AC2/Poids),22) / (1+EXP(-(($A167-($AB2+4.8))))) *  IF($A167&gt;($AB2+10), EXP(-k_elim*(($A167-($AB2+10)))), 1),0)))</f>
        <v>2.0904039405951855</v>
      </c>
      <c r="F167" s="18">
        <f>IF($AA3="IR",IF(AND($AD3=TRUE,$AA3="IR",$A167&gt;=$AB3), (IR_factor*($AC3/Poids)) *  (EXP(-k_elim*($A167-$AB3)) - EXP(-3*($A167-$AB3)))  / (EXP(-k_elim*1.8)-EXP(-3*1.8)),0),IF($AA3="XR",IF(AND($AD3=TRUE,$AA3="XR",$A167&gt;=$AB3), IF($AE3="Jeun",   (XR_factor_fast*($AC3/Poids)) *    (EXP(-0.5*((($A167-($AB3+2))/0.9)^2)) +     EXP(-0.5*((($A167-($AB3+7))/1.1)^2)))    * MAX(EXP(-k_elim*MAX($A167-($AB3+1),0)),0.5),   (XR_factor_fed*($AC3/Poids)) *    (EXP(-0.5*((($A167-($AB3+2))/0.9)^2)) +     EXP(-0.5*((($A167-($AB3+6))/1.1)^2)))    * MAX(EXP(-k_elim*MAX($A167-($AB3+1),0)),0.58) ),0),IF(AND($AD3=TRUE,OR($AA3="Concerta",$AA3="OROS"),$A167&gt;=$AB3), MIN(OROS_factor*($AC3/Poids),22) / (1+EXP(-(($A167-($AB3+4.8))))) *  IF($A167&gt;($AB3+10), EXP(-k_elim*(($A167-($AB3+10)))), 1),0)))</f>
        <v>0</v>
      </c>
      <c r="G167" s="18">
        <f>IF($AA4="IR",IF(AND($AD4=TRUE,$AA4="IR",$A167&gt;=$AB4), (IR_factor*($AC4/Poids)) *  (EXP(-k_elim*($A167-$AB4)) - EXP(-3*($A167-$AB4)))  / (EXP(-k_elim*1.8)-EXP(-3*1.8)),0),IF($AA4="XR",IF(AND($AD4=TRUE,$AA4="XR",$A167&gt;=$AB4), IF($AE4="Jeun",   (XR_factor_fast*($AC4/Poids)) *    (EXP(-0.5*((($A167-($AB4+2))/0.9)^2)) +     EXP(-0.5*((($A167-($AB4+7))/1.1)^2)))    * MAX(EXP(-k_elim*MAX($A167-($AB4+1),0)),0.5),   (XR_factor_fed*($AC4/Poids)) *    (EXP(-0.5*((($A167-($AB4+2))/0.9)^2)) +     EXP(-0.5*((($A167-($AB4+6))/1.1)^2)))    * MAX(EXP(-k_elim*MAX($A167-($AB4+1),0)),0.58) ),0),IF(AND($AD4=TRUE,OR($AA4="Concerta",$AA4="OROS"),$A167&gt;=$AB4), MIN(OROS_factor*($AC4/Poids),22) / (1+EXP(-(($A167-($AB4+4.8))))) *  IF($A167&gt;($AB4+10), EXP(-k_elim*(($A167-($AB4+10)))), 1),0)))</f>
        <v>0</v>
      </c>
      <c r="H167" s="18">
        <f>IF($AA5="IR",IF(AND($AD5=TRUE,$AA5="IR",$A167&gt;=$AB5), (IR_factor*($AC5/Poids)) *  (EXP(-k_elim*($A167-$AB5)) - EXP(-3*($A167-$AB5)))  / (EXP(-k_elim*1.8)-EXP(-3*1.8)),0),IF($AA5="XR",IF(AND($AD5=TRUE,$AA5="XR",$A167&gt;=$AB5), IF($AE5="Jeun",   (XR_factor_fast*($AC5/Poids)) *    (EXP(-0.5*((($A167-($AB5+2))/0.9)^2)) +     EXP(-0.5*((($A167-($AB5+7))/1.1)^2)))    * MAX(EXP(-k_elim*MAX($A167-($AB5+1),0)),0.5),   (XR_factor_fed*($AC5/Poids)) *    (EXP(-0.5*((($A167-($AB5+2))/0.9)^2)) +     EXP(-0.5*((($A167-($AB5+6))/1.1)^2)))    * MAX(EXP(-k_elim*MAX($A167-($AB5+1),0)),0.58) ),0),IF(AND($AD5=TRUE,OR($AA5="Concerta",$AA5="OROS"),$A167&gt;=$AB5), MIN(OROS_factor*($AC5/Poids),22) / (1+EXP(-(($A167-($AB5+4.8))))) *  IF($A167&gt;($AB5+10), EXP(-k_elim*(($A167-($AB5+10)))), 1),0)))</f>
        <v>0</v>
      </c>
      <c r="I167" s="20">
        <f>IF($AA6="IR",IF(AND($AD6=TRUE,$AA6="IR",$A167&gt;=$AB6), (IR_factor*($AC6/Poids)) *  (EXP(-k_elim*($A167-$AB6)) - EXP(-3*($A167-$AB6)))  / (EXP(-k_elim*1.8)-EXP(-3*1.8)),0),IF($AA6="XR",IF(AND($AD6=TRUE,$AA6="XR",$A167&gt;=$AB6), IF($AE6="Jeun",   (XR_factor_fast*($AC6/Poids)) *    (EXP(-0.5*((($A167-($AB6+2))/0.9)^2)) +     EXP(-0.5*((($A167-($AB6+7))/1.1)^2)))    * MAX(EXP(-k_elim*MAX($A167-($AB6+1),0)),0.5),   (XR_factor_fed*($AC6/Poids)) *    (EXP(-0.5*((($A167-($AB6+2))/0.9)^2)) +     EXP(-0.5*((($A167-($AB6+6))/1.1)^2)))    * MAX(EXP(-k_elim*MAX($A167-($AB6+1),0)),0.58) ),0),IF(AND($AD6=TRUE,OR($AA6="Concerta",$AA6="OROS"),$A167&gt;=$AB6), MIN(OROS_factor*($AC6/Poids),22) / (1+EXP(-(($A167-($AB6+4.8))))) *  IF($A167&gt;($AB6+10), EXP(-k_elim*(($A167-($AB6+10)))), 1),0)))</f>
        <v>0</v>
      </c>
      <c r="J167" s="20">
        <f>IF($AA7="IR",IF(AND($AD7=TRUE,$AA7="IR",$A167&gt;=$AB7), (IR_factor*($AC7/Poids)) *  (EXP(-k_elim*($A167-$AB7)) - EXP(-3*($A167-$AB7)))  / (EXP(-k_elim*1.8)-EXP(-3*1.8)),0),IF($AA7="XR",IF(AND($AD7=TRUE,$AA7="XR",$A167&gt;=$AB7), IF($AE7="Jeun",   (XR_factor_fast*($AC7/Poids)) *    (EXP(-0.5*((($A167-($AB7+2))/0.9)^2)) +     EXP(-0.5*((($A167-($AB7+7))/1.1)^2)))    * MAX(EXP(-k_elim*MAX($A167-($AB7+1),0)),0.5),   (XR_factor_fed*($AC7/Poids)) *    (EXP(-0.5*((($A167-($AB7+2))/0.9)^2)) +     EXP(-0.5*((($A167-($AB7+6))/1.1)^2)))    * MAX(EXP(-k_elim*MAX($A167-($AB7+1),0)),0.58) ),0),IF(AND($AD7=TRUE,OR($AA7="Concerta",$AA7="OROS"),$A167&gt;=$AB7), MIN(OROS_factor*($AC7/Poids),22) / (1+EXP(-(($A167-($AB7+4.8))))) *  IF($A167&gt;($AB7+10), EXP(-k_elim*(($A167-($AB7+10)))), 1),0)))</f>
        <v>0</v>
      </c>
      <c r="K167" s="20">
        <f>IF($AA8="IR",IF(AND($AD8=TRUE,$AA8="IR",$A167&gt;=$AB8), (IR_factor*($AC8/Poids)) *  (EXP(-k_elim*($A167-$AB8)) - EXP(-3*($A167-$AB8)))  / (EXP(-k_elim*1.8)-EXP(-3*1.8)),0),IF($AA8="XR",IF(AND($AD8=TRUE,$AA8="XR",$A167&gt;=$AB8), IF($AE8="Jeun",   (XR_factor_fast*($AC8/Poids)) *    (EXP(-0.5*((($A167-($AB8+2))/0.9)^2)) +     EXP(-0.5*((($A167-($AB8+7))/1.1)^2)))    * MAX(EXP(-k_elim*MAX($A167-($AB8+1),0)),0.5),   (XR_factor_fed*($AC8/Poids)) *    (EXP(-0.5*((($A167-($AB8+2))/0.9)^2)) +     EXP(-0.5*((($A167-($AB8+6))/1.1)^2)))    * MAX(EXP(-k_elim*MAX($A167-($AB8+1),0)),0.58) ),0),IF(AND($AD8=TRUE,OR($AA8="Concerta",$AA8="OROS"),$A167&gt;=$AB8), MIN(OROS_factor*($AC8/Poids),22) / (1+EXP(-(($A167-($AB8+4.8))))) *  IF($A167&gt;($AB8+10), EXP(-k_elim*(($A167-($AB8+10)))), 1),0)))</f>
        <v>0</v>
      </c>
      <c r="L167" s="20">
        <f>IF($AA9="IR",IF(AND($AD9=TRUE,$AA9="IR",$A167&gt;=$AB9), (IR_factor*($AC9/Poids)) *  (EXP(-k_elim*($A167-$AB9)) - EXP(-3*($A167-$AB9)))  / (EXP(-k_elim*1.8)-EXP(-3*1.8)),0),IF($AA9="XR",IF(AND($AD9=TRUE,$AA9="XR",$A167&gt;=$AB9), IF($AE9="Jeun",   (XR_factor_fast*($AC9/Poids)) *    (EXP(-0.5*((($A167-($AB9+2))/0.9)^2)) +     EXP(-0.5*((($A167-($AB9+7))/1.1)^2)))    * MAX(EXP(-k_elim*MAX($A167-($AB9+1),0)),0.5),   (XR_factor_fed*($AC9/Poids)) *    (EXP(-0.5*((($A167-($AB9+2))/0.9)^2)) +     EXP(-0.5*((($A167-($AB9+6))/1.1)^2)))    * MAX(EXP(-k_elim*MAX($A167-($AB9+1),0)),0.58) ),0),IF(AND($AD9=TRUE,OR($AA9="Concerta",$AA9="OROS"),$A167&gt;=$AB9), MIN(OROS_factor*($AC9/Poids),22) / (1+EXP(-(($A167-($AB9+4.8))))) *  IF($A167&gt;($AB9+10), EXP(-k_elim*(($A167-($AB9+10)))), 1),0)))</f>
        <v>0</v>
      </c>
      <c r="M167" s="20">
        <f>IF($AA10="IR",IF(AND($AD10=TRUE,$AA10="IR",$A167&gt;=$AB10), (IR_factor*($AC10/Poids)) *  (EXP(-k_elim*($A167-$AB10)) - EXP(-3*($A167-$AB10)))  / (EXP(-k_elim*1.8)-EXP(-3*1.8)),0),IF($AA10="XR",IF(AND($AD10=TRUE,$AA10="XR",$A167&gt;=$AB10), IF($AE10="Jeun",   (XR_factor_fast*($AC10/Poids)) *    (EXP(-0.5*((($A167-($AB10+2))/0.9)^2)) +     EXP(-0.5*((($A167-($AB10+7))/1.1)^2)))    * MAX(EXP(-k_elim*MAX($A167-($AB10+1),0)),0.5),   (XR_factor_fed*($AC10/Poids)) *    (EXP(-0.5*((($A167-($AB10+2))/0.9)^2)) +     EXP(-0.5*((($A167-($AB10+6))/1.1)^2)))    * MAX(EXP(-k_elim*MAX($A167-($AB10+1),0)),0.58) ),0),IF(AND($AD10=TRUE,OR($AA10="Concerta",$AA10="OROS"),$A167&gt;=$AB10), MIN(OROS_factor*($AC10/Poids),22) / (1+EXP(-(($A167-($AB10+4.8))))) *  IF($A167&gt;($AB10+10), EXP(-k_elim*(($A167-($AB10+10)))), 1),0)))</f>
        <v>0</v>
      </c>
      <c r="N167" s="32">
        <f>IF($AA11="IR",IF(AND($AD11=TRUE,$AA11="IR",$A167&gt;=$AB11), (IR_factor*($AC11/Poids)) *  (EXP(-k_elim*($A167-$AB11)) - EXP(-3*($A167-$AB11)))  / (EXP(-k_elim*1.8)-EXP(-3*1.8)),0),IF($AA11="XR",IF(AND($AD11=TRUE,$AA11="XR",$A167&gt;=$AB11), IF($AE11="Jeun",   (XR_factor_fast*($AC11/Poids)) *    (EXP(-0.5*((($A167-($AB11+2))/0.9)^2)) +     EXP(-0.5*((($A167-($AB11+7))/1.1)^2)))    * MAX(EXP(-k_elim*MAX($A167-($AB11+1),0)),0.5),   (XR_factor_fed*($AC11/Poids)) *    (EXP(-0.5*((($A167-($AB11+2))/0.9)^2)) +     EXP(-0.5*((($A167-($AB11+6))/1.1)^2)))    * MAX(EXP(-k_elim*MAX($A167-($AB11+1),0)),0.58) ),0),IF(AND($AD11=TRUE,OR($AA11="Concerta",$AA11="OROS"),$A167&gt;=$AB11), MIN(OROS_factor*($AC11/Poids),22) / (1+EXP(-(($A167-($AB11+4.8))))) *  IF($A167&gt;($AB11+10), EXP(-k_elim*(($A167-($AB11+10)))), 1),0)))</f>
        <v>0</v>
      </c>
      <c r="O167" s="32">
        <f>IF($AA12="IR",IF(AND($AD12=TRUE,$AA12="IR",$A167&gt;=$AB12), (IR_factor*($AC12/Poids)) *  (EXP(-k_elim*($A167-$AB12)) - EXP(-3*($A167-$AB12)))  / (EXP(-k_elim*1.8)-EXP(-3*1.8)),0),IF($AA12="XR",IF(AND($AD12=TRUE,$AA12="XR",$A167&gt;=$AB12), IF($AE12="Jeun",   (XR_factor_fast*($AC12/Poids)) *    (EXP(-0.5*((($A167-($AB12+2))/0.9)^2)) +     EXP(-0.5*((($A167-($AB12+7))/1.1)^2)))    * MAX(EXP(-k_elim*MAX($A167-($AB12+1),0)),0.5),   (XR_factor_fed*($AC12/Poids)) *    (EXP(-0.5*((($A167-($AB12+2))/0.9)^2)) +     EXP(-0.5*((($A167-($AB12+6))/1.1)^2)))    * MAX(EXP(-k_elim*MAX($A167-($AB12+1),0)),0.58) ),0),IF(AND($AD12=TRUE,OR($AA12="Concerta",$AA12="OROS"),$A167&gt;=$AB12), MIN(OROS_factor*($AC12/Poids),22) / (1+EXP(-(($A167-($AB12+4.8))))) *  IF($A167&gt;($AB12+10), EXP(-k_elim*(($A167-($AB12+10)))), 1),0)))</f>
        <v>0</v>
      </c>
      <c r="P167" s="32">
        <f>IF($AA13="IR",IF(AND($AD13=TRUE,$AA13="IR",$A167&gt;=$AB13), (IR_factor*($AC13/Poids)) *  (EXP(-k_elim*($A167-$AB13)) - EXP(-3*($A167-$AB13)))  / (EXP(-k_elim*1.8)-EXP(-3*1.8)),0),IF($AA13="XR",IF(AND($AD13=TRUE,$AA13="XR",$A167&gt;=$AB13), IF($AE13="Jeun",   (XR_factor_fast*($AC13/Poids)) *    (EXP(-0.5*((($A167-($AB13+2))/0.9)^2)) +     EXP(-0.5*((($A167-($AB13+7))/1.1)^2)))    * MAX(EXP(-k_elim*MAX($A167-($AB13+1),0)),0.5),   (XR_factor_fed*($AC13/Poids)) *    (EXP(-0.5*((($A167-($AB13+2))/0.9)^2)) +     EXP(-0.5*((($A167-($AB13+6))/1.1)^2)))    * MAX(EXP(-k_elim*MAX($A167-($AB13+1),0)),0.58) ),0),IF(AND($AD13=TRUE,OR($AA13="Concerta",$AA13="OROS"),$A167&gt;=$AB13), MIN(OROS_factor*($AC13/Poids),22) / (1+EXP(-(($A167-($AB13+4.8))))) *  IF($A167&gt;($AB13+10), EXP(-k_elim*(($A167-($AB13+10)))), 1),0)))</f>
        <v>0</v>
      </c>
      <c r="AO167">
        <v>5</v>
      </c>
    </row>
    <row r="168" spans="1:41">
      <c r="A168" s="17">
        <v>14.299999999999971</v>
      </c>
      <c r="B168" s="18">
        <f t="shared" si="6"/>
        <v>2.0646891705903965</v>
      </c>
      <c r="C168" s="20">
        <f t="shared" si="7"/>
        <v>0</v>
      </c>
      <c r="D168" s="32">
        <f t="shared" si="8"/>
        <v>0</v>
      </c>
      <c r="E168" s="18">
        <f>IF($AA2="IR",IF(AND($AD2=TRUE,$AA2="IR",$A168&gt;=$AB2), (IR_factor*($AC2/Poids)) *  (EXP(-k_elim*($A168-$AB2)) - EXP(-3*($A168-$AB2)))  / (EXP(-k_elim*1.8)-EXP(-3*1.8)),0),IF($AA2="XR",IF(AND($AD2=TRUE,$AA2="XR",$A168&gt;=$AB2), IF($AE2="Jeun",   (XR_factor_fast*($AC2/Poids)) *    (EXP(-0.5*((($A168-($AB2+2))/0.9)^2)) +     EXP(-0.5*((($A168-($AB2+7))/1.1)^2)))    * MAX(EXP(-k_elim*MAX($A168-($AB2+1),0)),0.5),   (XR_factor_fed*($AC2/Poids)) *    (EXP(-0.5*((($A168-($AB2+2))/0.9)^2)) +     EXP(-0.5*((($A168-($AB2+6))/1.1)^2)))    * MAX(EXP(-k_elim*MAX($A168-($AB2+1),0)),0.58) ),0),IF(AND($AD2=TRUE,OR($AA2="Concerta",$AA2="OROS"),$A168&gt;=$AB2), MIN(OROS_factor*($AC2/Poids),22) / (1+EXP(-(($A168-($AB2+4.8))))) *  IF($A168&gt;($AB2+10), EXP(-k_elim*(($A168-($AB2+10)))), 1),0)))</f>
        <v>2.0646891705903965</v>
      </c>
      <c r="F168" s="18">
        <f>IF($AA3="IR",IF(AND($AD3=TRUE,$AA3="IR",$A168&gt;=$AB3), (IR_factor*($AC3/Poids)) *  (EXP(-k_elim*($A168-$AB3)) - EXP(-3*($A168-$AB3)))  / (EXP(-k_elim*1.8)-EXP(-3*1.8)),0),IF($AA3="XR",IF(AND($AD3=TRUE,$AA3="XR",$A168&gt;=$AB3), IF($AE3="Jeun",   (XR_factor_fast*($AC3/Poids)) *    (EXP(-0.5*((($A168-($AB3+2))/0.9)^2)) +     EXP(-0.5*((($A168-($AB3+7))/1.1)^2)))    * MAX(EXP(-k_elim*MAX($A168-($AB3+1),0)),0.5),   (XR_factor_fed*($AC3/Poids)) *    (EXP(-0.5*((($A168-($AB3+2))/0.9)^2)) +     EXP(-0.5*((($A168-($AB3+6))/1.1)^2)))    * MAX(EXP(-k_elim*MAX($A168-($AB3+1),0)),0.58) ),0),IF(AND($AD3=TRUE,OR($AA3="Concerta",$AA3="OROS"),$A168&gt;=$AB3), MIN(OROS_factor*($AC3/Poids),22) / (1+EXP(-(($A168-($AB3+4.8))))) *  IF($A168&gt;($AB3+10), EXP(-k_elim*(($A168-($AB3+10)))), 1),0)))</f>
        <v>0</v>
      </c>
      <c r="G168" s="18">
        <f>IF($AA4="IR",IF(AND($AD4=TRUE,$AA4="IR",$A168&gt;=$AB4), (IR_factor*($AC4/Poids)) *  (EXP(-k_elim*($A168-$AB4)) - EXP(-3*($A168-$AB4)))  / (EXP(-k_elim*1.8)-EXP(-3*1.8)),0),IF($AA4="XR",IF(AND($AD4=TRUE,$AA4="XR",$A168&gt;=$AB4), IF($AE4="Jeun",   (XR_factor_fast*($AC4/Poids)) *    (EXP(-0.5*((($A168-($AB4+2))/0.9)^2)) +     EXP(-0.5*((($A168-($AB4+7))/1.1)^2)))    * MAX(EXP(-k_elim*MAX($A168-($AB4+1),0)),0.5),   (XR_factor_fed*($AC4/Poids)) *    (EXP(-0.5*((($A168-($AB4+2))/0.9)^2)) +     EXP(-0.5*((($A168-($AB4+6))/1.1)^2)))    * MAX(EXP(-k_elim*MAX($A168-($AB4+1),0)),0.58) ),0),IF(AND($AD4=TRUE,OR($AA4="Concerta",$AA4="OROS"),$A168&gt;=$AB4), MIN(OROS_factor*($AC4/Poids),22) / (1+EXP(-(($A168-($AB4+4.8))))) *  IF($A168&gt;($AB4+10), EXP(-k_elim*(($A168-($AB4+10)))), 1),0)))</f>
        <v>0</v>
      </c>
      <c r="H168" s="18">
        <f>IF($AA5="IR",IF(AND($AD5=TRUE,$AA5="IR",$A168&gt;=$AB5), (IR_factor*($AC5/Poids)) *  (EXP(-k_elim*($A168-$AB5)) - EXP(-3*($A168-$AB5)))  / (EXP(-k_elim*1.8)-EXP(-3*1.8)),0),IF($AA5="XR",IF(AND($AD5=TRUE,$AA5="XR",$A168&gt;=$AB5), IF($AE5="Jeun",   (XR_factor_fast*($AC5/Poids)) *    (EXP(-0.5*((($A168-($AB5+2))/0.9)^2)) +     EXP(-0.5*((($A168-($AB5+7))/1.1)^2)))    * MAX(EXP(-k_elim*MAX($A168-($AB5+1),0)),0.5),   (XR_factor_fed*($AC5/Poids)) *    (EXP(-0.5*((($A168-($AB5+2))/0.9)^2)) +     EXP(-0.5*((($A168-($AB5+6))/1.1)^2)))    * MAX(EXP(-k_elim*MAX($A168-($AB5+1),0)),0.58) ),0),IF(AND($AD5=TRUE,OR($AA5="Concerta",$AA5="OROS"),$A168&gt;=$AB5), MIN(OROS_factor*($AC5/Poids),22) / (1+EXP(-(($A168-($AB5+4.8))))) *  IF($A168&gt;($AB5+10), EXP(-k_elim*(($A168-($AB5+10)))), 1),0)))</f>
        <v>0</v>
      </c>
      <c r="I168" s="20">
        <f>IF($AA6="IR",IF(AND($AD6=TRUE,$AA6="IR",$A168&gt;=$AB6), (IR_factor*($AC6/Poids)) *  (EXP(-k_elim*($A168-$AB6)) - EXP(-3*($A168-$AB6)))  / (EXP(-k_elim*1.8)-EXP(-3*1.8)),0),IF($AA6="XR",IF(AND($AD6=TRUE,$AA6="XR",$A168&gt;=$AB6), IF($AE6="Jeun",   (XR_factor_fast*($AC6/Poids)) *    (EXP(-0.5*((($A168-($AB6+2))/0.9)^2)) +     EXP(-0.5*((($A168-($AB6+7))/1.1)^2)))    * MAX(EXP(-k_elim*MAX($A168-($AB6+1),0)),0.5),   (XR_factor_fed*($AC6/Poids)) *    (EXP(-0.5*((($A168-($AB6+2))/0.9)^2)) +     EXP(-0.5*((($A168-($AB6+6))/1.1)^2)))    * MAX(EXP(-k_elim*MAX($A168-($AB6+1),0)),0.58) ),0),IF(AND($AD6=TRUE,OR($AA6="Concerta",$AA6="OROS"),$A168&gt;=$AB6), MIN(OROS_factor*($AC6/Poids),22) / (1+EXP(-(($A168-($AB6+4.8))))) *  IF($A168&gt;($AB6+10), EXP(-k_elim*(($A168-($AB6+10)))), 1),0)))</f>
        <v>0</v>
      </c>
      <c r="J168" s="20">
        <f>IF($AA7="IR",IF(AND($AD7=TRUE,$AA7="IR",$A168&gt;=$AB7), (IR_factor*($AC7/Poids)) *  (EXP(-k_elim*($A168-$AB7)) - EXP(-3*($A168-$AB7)))  / (EXP(-k_elim*1.8)-EXP(-3*1.8)),0),IF($AA7="XR",IF(AND($AD7=TRUE,$AA7="XR",$A168&gt;=$AB7), IF($AE7="Jeun",   (XR_factor_fast*($AC7/Poids)) *    (EXP(-0.5*((($A168-($AB7+2))/0.9)^2)) +     EXP(-0.5*((($A168-($AB7+7))/1.1)^2)))    * MAX(EXP(-k_elim*MAX($A168-($AB7+1),0)),0.5),   (XR_factor_fed*($AC7/Poids)) *    (EXP(-0.5*((($A168-($AB7+2))/0.9)^2)) +     EXP(-0.5*((($A168-($AB7+6))/1.1)^2)))    * MAX(EXP(-k_elim*MAX($A168-($AB7+1),0)),0.58) ),0),IF(AND($AD7=TRUE,OR($AA7="Concerta",$AA7="OROS"),$A168&gt;=$AB7), MIN(OROS_factor*($AC7/Poids),22) / (1+EXP(-(($A168-($AB7+4.8))))) *  IF($A168&gt;($AB7+10), EXP(-k_elim*(($A168-($AB7+10)))), 1),0)))</f>
        <v>0</v>
      </c>
      <c r="K168" s="20">
        <f>IF($AA8="IR",IF(AND($AD8=TRUE,$AA8="IR",$A168&gt;=$AB8), (IR_factor*($AC8/Poids)) *  (EXP(-k_elim*($A168-$AB8)) - EXP(-3*($A168-$AB8)))  / (EXP(-k_elim*1.8)-EXP(-3*1.8)),0),IF($AA8="XR",IF(AND($AD8=TRUE,$AA8="XR",$A168&gt;=$AB8), IF($AE8="Jeun",   (XR_factor_fast*($AC8/Poids)) *    (EXP(-0.5*((($A168-($AB8+2))/0.9)^2)) +     EXP(-0.5*((($A168-($AB8+7))/1.1)^2)))    * MAX(EXP(-k_elim*MAX($A168-($AB8+1),0)),0.5),   (XR_factor_fed*($AC8/Poids)) *    (EXP(-0.5*((($A168-($AB8+2))/0.9)^2)) +     EXP(-0.5*((($A168-($AB8+6))/1.1)^2)))    * MAX(EXP(-k_elim*MAX($A168-($AB8+1),0)),0.58) ),0),IF(AND($AD8=TRUE,OR($AA8="Concerta",$AA8="OROS"),$A168&gt;=$AB8), MIN(OROS_factor*($AC8/Poids),22) / (1+EXP(-(($A168-($AB8+4.8))))) *  IF($A168&gt;($AB8+10), EXP(-k_elim*(($A168-($AB8+10)))), 1),0)))</f>
        <v>0</v>
      </c>
      <c r="L168" s="20">
        <f>IF($AA9="IR",IF(AND($AD9=TRUE,$AA9="IR",$A168&gt;=$AB9), (IR_factor*($AC9/Poids)) *  (EXP(-k_elim*($A168-$AB9)) - EXP(-3*($A168-$AB9)))  / (EXP(-k_elim*1.8)-EXP(-3*1.8)),0),IF($AA9="XR",IF(AND($AD9=TRUE,$AA9="XR",$A168&gt;=$AB9), IF($AE9="Jeun",   (XR_factor_fast*($AC9/Poids)) *    (EXP(-0.5*((($A168-($AB9+2))/0.9)^2)) +     EXP(-0.5*((($A168-($AB9+7))/1.1)^2)))    * MAX(EXP(-k_elim*MAX($A168-($AB9+1),0)),0.5),   (XR_factor_fed*($AC9/Poids)) *    (EXP(-0.5*((($A168-($AB9+2))/0.9)^2)) +     EXP(-0.5*((($A168-($AB9+6))/1.1)^2)))    * MAX(EXP(-k_elim*MAX($A168-($AB9+1),0)),0.58) ),0),IF(AND($AD9=TRUE,OR($AA9="Concerta",$AA9="OROS"),$A168&gt;=$AB9), MIN(OROS_factor*($AC9/Poids),22) / (1+EXP(-(($A168-($AB9+4.8))))) *  IF($A168&gt;($AB9+10), EXP(-k_elim*(($A168-($AB9+10)))), 1),0)))</f>
        <v>0</v>
      </c>
      <c r="M168" s="20">
        <f>IF($AA10="IR",IF(AND($AD10=TRUE,$AA10="IR",$A168&gt;=$AB10), (IR_factor*($AC10/Poids)) *  (EXP(-k_elim*($A168-$AB10)) - EXP(-3*($A168-$AB10)))  / (EXP(-k_elim*1.8)-EXP(-3*1.8)),0),IF($AA10="XR",IF(AND($AD10=TRUE,$AA10="XR",$A168&gt;=$AB10), IF($AE10="Jeun",   (XR_factor_fast*($AC10/Poids)) *    (EXP(-0.5*((($A168-($AB10+2))/0.9)^2)) +     EXP(-0.5*((($A168-($AB10+7))/1.1)^2)))    * MAX(EXP(-k_elim*MAX($A168-($AB10+1),0)),0.5),   (XR_factor_fed*($AC10/Poids)) *    (EXP(-0.5*((($A168-($AB10+2))/0.9)^2)) +     EXP(-0.5*((($A168-($AB10+6))/1.1)^2)))    * MAX(EXP(-k_elim*MAX($A168-($AB10+1),0)),0.58) ),0),IF(AND($AD10=TRUE,OR($AA10="Concerta",$AA10="OROS"),$A168&gt;=$AB10), MIN(OROS_factor*($AC10/Poids),22) / (1+EXP(-(($A168-($AB10+4.8))))) *  IF($A168&gt;($AB10+10), EXP(-k_elim*(($A168-($AB10+10)))), 1),0)))</f>
        <v>0</v>
      </c>
      <c r="N168" s="32">
        <f>IF($AA11="IR",IF(AND($AD11=TRUE,$AA11="IR",$A168&gt;=$AB11), (IR_factor*($AC11/Poids)) *  (EXP(-k_elim*($A168-$AB11)) - EXP(-3*($A168-$AB11)))  / (EXP(-k_elim*1.8)-EXP(-3*1.8)),0),IF($AA11="XR",IF(AND($AD11=TRUE,$AA11="XR",$A168&gt;=$AB11), IF($AE11="Jeun",   (XR_factor_fast*($AC11/Poids)) *    (EXP(-0.5*((($A168-($AB11+2))/0.9)^2)) +     EXP(-0.5*((($A168-($AB11+7))/1.1)^2)))    * MAX(EXP(-k_elim*MAX($A168-($AB11+1),0)),0.5),   (XR_factor_fed*($AC11/Poids)) *    (EXP(-0.5*((($A168-($AB11+2))/0.9)^2)) +     EXP(-0.5*((($A168-($AB11+6))/1.1)^2)))    * MAX(EXP(-k_elim*MAX($A168-($AB11+1),0)),0.58) ),0),IF(AND($AD11=TRUE,OR($AA11="Concerta",$AA11="OROS"),$A168&gt;=$AB11), MIN(OROS_factor*($AC11/Poids),22) / (1+EXP(-(($A168-($AB11+4.8))))) *  IF($A168&gt;($AB11+10), EXP(-k_elim*(($A168-($AB11+10)))), 1),0)))</f>
        <v>0</v>
      </c>
      <c r="O168" s="32">
        <f>IF($AA12="IR",IF(AND($AD12=TRUE,$AA12="IR",$A168&gt;=$AB12), (IR_factor*($AC12/Poids)) *  (EXP(-k_elim*($A168-$AB12)) - EXP(-3*($A168-$AB12)))  / (EXP(-k_elim*1.8)-EXP(-3*1.8)),0),IF($AA12="XR",IF(AND($AD12=TRUE,$AA12="XR",$A168&gt;=$AB12), IF($AE12="Jeun",   (XR_factor_fast*($AC12/Poids)) *    (EXP(-0.5*((($A168-($AB12+2))/0.9)^2)) +     EXP(-0.5*((($A168-($AB12+7))/1.1)^2)))    * MAX(EXP(-k_elim*MAX($A168-($AB12+1),0)),0.5),   (XR_factor_fed*($AC12/Poids)) *    (EXP(-0.5*((($A168-($AB12+2))/0.9)^2)) +     EXP(-0.5*((($A168-($AB12+6))/1.1)^2)))    * MAX(EXP(-k_elim*MAX($A168-($AB12+1),0)),0.58) ),0),IF(AND($AD12=TRUE,OR($AA12="Concerta",$AA12="OROS"),$A168&gt;=$AB12), MIN(OROS_factor*($AC12/Poids),22) / (1+EXP(-(($A168-($AB12+4.8))))) *  IF($A168&gt;($AB12+10), EXP(-k_elim*(($A168-($AB12+10)))), 1),0)))</f>
        <v>0</v>
      </c>
      <c r="P168" s="32">
        <f>IF($AA13="IR",IF(AND($AD13=TRUE,$AA13="IR",$A168&gt;=$AB13), (IR_factor*($AC13/Poids)) *  (EXP(-k_elim*($A168-$AB13)) - EXP(-3*($A168-$AB13)))  / (EXP(-k_elim*1.8)-EXP(-3*1.8)),0),IF($AA13="XR",IF(AND($AD13=TRUE,$AA13="XR",$A168&gt;=$AB13), IF($AE13="Jeun",   (XR_factor_fast*($AC13/Poids)) *    (EXP(-0.5*((($A168-($AB13+2))/0.9)^2)) +     EXP(-0.5*((($A168-($AB13+7))/1.1)^2)))    * MAX(EXP(-k_elim*MAX($A168-($AB13+1),0)),0.5),   (XR_factor_fed*($AC13/Poids)) *    (EXP(-0.5*((($A168-($AB13+2))/0.9)^2)) +     EXP(-0.5*((($A168-($AB13+6))/1.1)^2)))    * MAX(EXP(-k_elim*MAX($A168-($AB13+1),0)),0.58) ),0),IF(AND($AD13=TRUE,OR($AA13="Concerta",$AA13="OROS"),$A168&gt;=$AB13), MIN(OROS_factor*($AC13/Poids),22) / (1+EXP(-(($A168-($AB13+4.8))))) *  IF($A168&gt;($AB13+10), EXP(-k_elim*(($A168-($AB13+10)))), 1),0)))</f>
        <v>0</v>
      </c>
      <c r="AO168">
        <v>5</v>
      </c>
    </row>
    <row r="169" spans="1:41">
      <c r="A169" s="17">
        <v>14.349999999999969</v>
      </c>
      <c r="B169" s="18">
        <f t="shared" si="6"/>
        <v>2.039290726646644</v>
      </c>
      <c r="C169" s="20">
        <f t="shared" si="7"/>
        <v>0</v>
      </c>
      <c r="D169" s="32">
        <f t="shared" si="8"/>
        <v>0</v>
      </c>
      <c r="E169" s="18">
        <f>IF($AA2="IR",IF(AND($AD2=TRUE,$AA2="IR",$A169&gt;=$AB2), (IR_factor*($AC2/Poids)) *  (EXP(-k_elim*($A169-$AB2)) - EXP(-3*($A169-$AB2)))  / (EXP(-k_elim*1.8)-EXP(-3*1.8)),0),IF($AA2="XR",IF(AND($AD2=TRUE,$AA2="XR",$A169&gt;=$AB2), IF($AE2="Jeun",   (XR_factor_fast*($AC2/Poids)) *    (EXP(-0.5*((($A169-($AB2+2))/0.9)^2)) +     EXP(-0.5*((($A169-($AB2+7))/1.1)^2)))    * MAX(EXP(-k_elim*MAX($A169-($AB2+1),0)),0.5),   (XR_factor_fed*($AC2/Poids)) *    (EXP(-0.5*((($A169-($AB2+2))/0.9)^2)) +     EXP(-0.5*((($A169-($AB2+6))/1.1)^2)))    * MAX(EXP(-k_elim*MAX($A169-($AB2+1),0)),0.58) ),0),IF(AND($AD2=TRUE,OR($AA2="Concerta",$AA2="OROS"),$A169&gt;=$AB2), MIN(OROS_factor*($AC2/Poids),22) / (1+EXP(-(($A169-($AB2+4.8))))) *  IF($A169&gt;($AB2+10), EXP(-k_elim*(($A169-($AB2+10)))), 1),0)))</f>
        <v>2.039290726646644</v>
      </c>
      <c r="F169" s="18">
        <f>IF($AA3="IR",IF(AND($AD3=TRUE,$AA3="IR",$A169&gt;=$AB3), (IR_factor*($AC3/Poids)) *  (EXP(-k_elim*($A169-$AB3)) - EXP(-3*($A169-$AB3)))  / (EXP(-k_elim*1.8)-EXP(-3*1.8)),0),IF($AA3="XR",IF(AND($AD3=TRUE,$AA3="XR",$A169&gt;=$AB3), IF($AE3="Jeun",   (XR_factor_fast*($AC3/Poids)) *    (EXP(-0.5*((($A169-($AB3+2))/0.9)^2)) +     EXP(-0.5*((($A169-($AB3+7))/1.1)^2)))    * MAX(EXP(-k_elim*MAX($A169-($AB3+1),0)),0.5),   (XR_factor_fed*($AC3/Poids)) *    (EXP(-0.5*((($A169-($AB3+2))/0.9)^2)) +     EXP(-0.5*((($A169-($AB3+6))/1.1)^2)))    * MAX(EXP(-k_elim*MAX($A169-($AB3+1),0)),0.58) ),0),IF(AND($AD3=TRUE,OR($AA3="Concerta",$AA3="OROS"),$A169&gt;=$AB3), MIN(OROS_factor*($AC3/Poids),22) / (1+EXP(-(($A169-($AB3+4.8))))) *  IF($A169&gt;($AB3+10), EXP(-k_elim*(($A169-($AB3+10)))), 1),0)))</f>
        <v>0</v>
      </c>
      <c r="G169" s="18">
        <f>IF($AA4="IR",IF(AND($AD4=TRUE,$AA4="IR",$A169&gt;=$AB4), (IR_factor*($AC4/Poids)) *  (EXP(-k_elim*($A169-$AB4)) - EXP(-3*($A169-$AB4)))  / (EXP(-k_elim*1.8)-EXP(-3*1.8)),0),IF($AA4="XR",IF(AND($AD4=TRUE,$AA4="XR",$A169&gt;=$AB4), IF($AE4="Jeun",   (XR_factor_fast*($AC4/Poids)) *    (EXP(-0.5*((($A169-($AB4+2))/0.9)^2)) +     EXP(-0.5*((($A169-($AB4+7))/1.1)^2)))    * MAX(EXP(-k_elim*MAX($A169-($AB4+1),0)),0.5),   (XR_factor_fed*($AC4/Poids)) *    (EXP(-0.5*((($A169-($AB4+2))/0.9)^2)) +     EXP(-0.5*((($A169-($AB4+6))/1.1)^2)))    * MAX(EXP(-k_elim*MAX($A169-($AB4+1),0)),0.58) ),0),IF(AND($AD4=TRUE,OR($AA4="Concerta",$AA4="OROS"),$A169&gt;=$AB4), MIN(OROS_factor*($AC4/Poids),22) / (1+EXP(-(($A169-($AB4+4.8))))) *  IF($A169&gt;($AB4+10), EXP(-k_elim*(($A169-($AB4+10)))), 1),0)))</f>
        <v>0</v>
      </c>
      <c r="H169" s="18">
        <f>IF($AA5="IR",IF(AND($AD5=TRUE,$AA5="IR",$A169&gt;=$AB5), (IR_factor*($AC5/Poids)) *  (EXP(-k_elim*($A169-$AB5)) - EXP(-3*($A169-$AB5)))  / (EXP(-k_elim*1.8)-EXP(-3*1.8)),0),IF($AA5="XR",IF(AND($AD5=TRUE,$AA5="XR",$A169&gt;=$AB5), IF($AE5="Jeun",   (XR_factor_fast*($AC5/Poids)) *    (EXP(-0.5*((($A169-($AB5+2))/0.9)^2)) +     EXP(-0.5*((($A169-($AB5+7))/1.1)^2)))    * MAX(EXP(-k_elim*MAX($A169-($AB5+1),0)),0.5),   (XR_factor_fed*($AC5/Poids)) *    (EXP(-0.5*((($A169-($AB5+2))/0.9)^2)) +     EXP(-0.5*((($A169-($AB5+6))/1.1)^2)))    * MAX(EXP(-k_elim*MAX($A169-($AB5+1),0)),0.58) ),0),IF(AND($AD5=TRUE,OR($AA5="Concerta",$AA5="OROS"),$A169&gt;=$AB5), MIN(OROS_factor*($AC5/Poids),22) / (1+EXP(-(($A169-($AB5+4.8))))) *  IF($A169&gt;($AB5+10), EXP(-k_elim*(($A169-($AB5+10)))), 1),0)))</f>
        <v>0</v>
      </c>
      <c r="I169" s="20">
        <f>IF($AA6="IR",IF(AND($AD6=TRUE,$AA6="IR",$A169&gt;=$AB6), (IR_factor*($AC6/Poids)) *  (EXP(-k_elim*($A169-$AB6)) - EXP(-3*($A169-$AB6)))  / (EXP(-k_elim*1.8)-EXP(-3*1.8)),0),IF($AA6="XR",IF(AND($AD6=TRUE,$AA6="XR",$A169&gt;=$AB6), IF($AE6="Jeun",   (XR_factor_fast*($AC6/Poids)) *    (EXP(-0.5*((($A169-($AB6+2))/0.9)^2)) +     EXP(-0.5*((($A169-($AB6+7))/1.1)^2)))    * MAX(EXP(-k_elim*MAX($A169-($AB6+1),0)),0.5),   (XR_factor_fed*($AC6/Poids)) *    (EXP(-0.5*((($A169-($AB6+2))/0.9)^2)) +     EXP(-0.5*((($A169-($AB6+6))/1.1)^2)))    * MAX(EXP(-k_elim*MAX($A169-($AB6+1),0)),0.58) ),0),IF(AND($AD6=TRUE,OR($AA6="Concerta",$AA6="OROS"),$A169&gt;=$AB6), MIN(OROS_factor*($AC6/Poids),22) / (1+EXP(-(($A169-($AB6+4.8))))) *  IF($A169&gt;($AB6+10), EXP(-k_elim*(($A169-($AB6+10)))), 1),0)))</f>
        <v>0</v>
      </c>
      <c r="J169" s="20">
        <f>IF($AA7="IR",IF(AND($AD7=TRUE,$AA7="IR",$A169&gt;=$AB7), (IR_factor*($AC7/Poids)) *  (EXP(-k_elim*($A169-$AB7)) - EXP(-3*($A169-$AB7)))  / (EXP(-k_elim*1.8)-EXP(-3*1.8)),0),IF($AA7="XR",IF(AND($AD7=TRUE,$AA7="XR",$A169&gt;=$AB7), IF($AE7="Jeun",   (XR_factor_fast*($AC7/Poids)) *    (EXP(-0.5*((($A169-($AB7+2))/0.9)^2)) +     EXP(-0.5*((($A169-($AB7+7))/1.1)^2)))    * MAX(EXP(-k_elim*MAX($A169-($AB7+1),0)),0.5),   (XR_factor_fed*($AC7/Poids)) *    (EXP(-0.5*((($A169-($AB7+2))/0.9)^2)) +     EXP(-0.5*((($A169-($AB7+6))/1.1)^2)))    * MAX(EXP(-k_elim*MAX($A169-($AB7+1),0)),0.58) ),0),IF(AND($AD7=TRUE,OR($AA7="Concerta",$AA7="OROS"),$A169&gt;=$AB7), MIN(OROS_factor*($AC7/Poids),22) / (1+EXP(-(($A169-($AB7+4.8))))) *  IF($A169&gt;($AB7+10), EXP(-k_elim*(($A169-($AB7+10)))), 1),0)))</f>
        <v>0</v>
      </c>
      <c r="K169" s="20">
        <f>IF($AA8="IR",IF(AND($AD8=TRUE,$AA8="IR",$A169&gt;=$AB8), (IR_factor*($AC8/Poids)) *  (EXP(-k_elim*($A169-$AB8)) - EXP(-3*($A169-$AB8)))  / (EXP(-k_elim*1.8)-EXP(-3*1.8)),0),IF($AA8="XR",IF(AND($AD8=TRUE,$AA8="XR",$A169&gt;=$AB8), IF($AE8="Jeun",   (XR_factor_fast*($AC8/Poids)) *    (EXP(-0.5*((($A169-($AB8+2))/0.9)^2)) +     EXP(-0.5*((($A169-($AB8+7))/1.1)^2)))    * MAX(EXP(-k_elim*MAX($A169-($AB8+1),0)),0.5),   (XR_factor_fed*($AC8/Poids)) *    (EXP(-0.5*((($A169-($AB8+2))/0.9)^2)) +     EXP(-0.5*((($A169-($AB8+6))/1.1)^2)))    * MAX(EXP(-k_elim*MAX($A169-($AB8+1),0)),0.58) ),0),IF(AND($AD8=TRUE,OR($AA8="Concerta",$AA8="OROS"),$A169&gt;=$AB8), MIN(OROS_factor*($AC8/Poids),22) / (1+EXP(-(($A169-($AB8+4.8))))) *  IF($A169&gt;($AB8+10), EXP(-k_elim*(($A169-($AB8+10)))), 1),0)))</f>
        <v>0</v>
      </c>
      <c r="L169" s="20">
        <f>IF($AA9="IR",IF(AND($AD9=TRUE,$AA9="IR",$A169&gt;=$AB9), (IR_factor*($AC9/Poids)) *  (EXP(-k_elim*($A169-$AB9)) - EXP(-3*($A169-$AB9)))  / (EXP(-k_elim*1.8)-EXP(-3*1.8)),0),IF($AA9="XR",IF(AND($AD9=TRUE,$AA9="XR",$A169&gt;=$AB9), IF($AE9="Jeun",   (XR_factor_fast*($AC9/Poids)) *    (EXP(-0.5*((($A169-($AB9+2))/0.9)^2)) +     EXP(-0.5*((($A169-($AB9+7))/1.1)^2)))    * MAX(EXP(-k_elim*MAX($A169-($AB9+1),0)),0.5),   (XR_factor_fed*($AC9/Poids)) *    (EXP(-0.5*((($A169-($AB9+2))/0.9)^2)) +     EXP(-0.5*((($A169-($AB9+6))/1.1)^2)))    * MAX(EXP(-k_elim*MAX($A169-($AB9+1),0)),0.58) ),0),IF(AND($AD9=TRUE,OR($AA9="Concerta",$AA9="OROS"),$A169&gt;=$AB9), MIN(OROS_factor*($AC9/Poids),22) / (1+EXP(-(($A169-($AB9+4.8))))) *  IF($A169&gt;($AB9+10), EXP(-k_elim*(($A169-($AB9+10)))), 1),0)))</f>
        <v>0</v>
      </c>
      <c r="M169" s="20">
        <f>IF($AA10="IR",IF(AND($AD10=TRUE,$AA10="IR",$A169&gt;=$AB10), (IR_factor*($AC10/Poids)) *  (EXP(-k_elim*($A169-$AB10)) - EXP(-3*($A169-$AB10)))  / (EXP(-k_elim*1.8)-EXP(-3*1.8)),0),IF($AA10="XR",IF(AND($AD10=TRUE,$AA10="XR",$A169&gt;=$AB10), IF($AE10="Jeun",   (XR_factor_fast*($AC10/Poids)) *    (EXP(-0.5*((($A169-($AB10+2))/0.9)^2)) +     EXP(-0.5*((($A169-($AB10+7))/1.1)^2)))    * MAX(EXP(-k_elim*MAX($A169-($AB10+1),0)),0.5),   (XR_factor_fed*($AC10/Poids)) *    (EXP(-0.5*((($A169-($AB10+2))/0.9)^2)) +     EXP(-0.5*((($A169-($AB10+6))/1.1)^2)))    * MAX(EXP(-k_elim*MAX($A169-($AB10+1),0)),0.58) ),0),IF(AND($AD10=TRUE,OR($AA10="Concerta",$AA10="OROS"),$A169&gt;=$AB10), MIN(OROS_factor*($AC10/Poids),22) / (1+EXP(-(($A169-($AB10+4.8))))) *  IF($A169&gt;($AB10+10), EXP(-k_elim*(($A169-($AB10+10)))), 1),0)))</f>
        <v>0</v>
      </c>
      <c r="N169" s="32">
        <f>IF($AA11="IR",IF(AND($AD11=TRUE,$AA11="IR",$A169&gt;=$AB11), (IR_factor*($AC11/Poids)) *  (EXP(-k_elim*($A169-$AB11)) - EXP(-3*($A169-$AB11)))  / (EXP(-k_elim*1.8)-EXP(-3*1.8)),0),IF($AA11="XR",IF(AND($AD11=TRUE,$AA11="XR",$A169&gt;=$AB11), IF($AE11="Jeun",   (XR_factor_fast*($AC11/Poids)) *    (EXP(-0.5*((($A169-($AB11+2))/0.9)^2)) +     EXP(-0.5*((($A169-($AB11+7))/1.1)^2)))    * MAX(EXP(-k_elim*MAX($A169-($AB11+1),0)),0.5),   (XR_factor_fed*($AC11/Poids)) *    (EXP(-0.5*((($A169-($AB11+2))/0.9)^2)) +     EXP(-0.5*((($A169-($AB11+6))/1.1)^2)))    * MAX(EXP(-k_elim*MAX($A169-($AB11+1),0)),0.58) ),0),IF(AND($AD11=TRUE,OR($AA11="Concerta",$AA11="OROS"),$A169&gt;=$AB11), MIN(OROS_factor*($AC11/Poids),22) / (1+EXP(-(($A169-($AB11+4.8))))) *  IF($A169&gt;($AB11+10), EXP(-k_elim*(($A169-($AB11+10)))), 1),0)))</f>
        <v>0</v>
      </c>
      <c r="O169" s="32">
        <f>IF($AA12="IR",IF(AND($AD12=TRUE,$AA12="IR",$A169&gt;=$AB12), (IR_factor*($AC12/Poids)) *  (EXP(-k_elim*($A169-$AB12)) - EXP(-3*($A169-$AB12)))  / (EXP(-k_elim*1.8)-EXP(-3*1.8)),0),IF($AA12="XR",IF(AND($AD12=TRUE,$AA12="XR",$A169&gt;=$AB12), IF($AE12="Jeun",   (XR_factor_fast*($AC12/Poids)) *    (EXP(-0.5*((($A169-($AB12+2))/0.9)^2)) +     EXP(-0.5*((($A169-($AB12+7))/1.1)^2)))    * MAX(EXP(-k_elim*MAX($A169-($AB12+1),0)),0.5),   (XR_factor_fed*($AC12/Poids)) *    (EXP(-0.5*((($A169-($AB12+2))/0.9)^2)) +     EXP(-0.5*((($A169-($AB12+6))/1.1)^2)))    * MAX(EXP(-k_elim*MAX($A169-($AB12+1),0)),0.58) ),0),IF(AND($AD12=TRUE,OR($AA12="Concerta",$AA12="OROS"),$A169&gt;=$AB12), MIN(OROS_factor*($AC12/Poids),22) / (1+EXP(-(($A169-($AB12+4.8))))) *  IF($A169&gt;($AB12+10), EXP(-k_elim*(($A169-($AB12+10)))), 1),0)))</f>
        <v>0</v>
      </c>
      <c r="P169" s="32">
        <f>IF($AA13="IR",IF(AND($AD13=TRUE,$AA13="IR",$A169&gt;=$AB13), (IR_factor*($AC13/Poids)) *  (EXP(-k_elim*($A169-$AB13)) - EXP(-3*($A169-$AB13)))  / (EXP(-k_elim*1.8)-EXP(-3*1.8)),0),IF($AA13="XR",IF(AND($AD13=TRUE,$AA13="XR",$A169&gt;=$AB13), IF($AE13="Jeun",   (XR_factor_fast*($AC13/Poids)) *    (EXP(-0.5*((($A169-($AB13+2))/0.9)^2)) +     EXP(-0.5*((($A169-($AB13+7))/1.1)^2)))    * MAX(EXP(-k_elim*MAX($A169-($AB13+1),0)),0.5),   (XR_factor_fed*($AC13/Poids)) *    (EXP(-0.5*((($A169-($AB13+2))/0.9)^2)) +     EXP(-0.5*((($A169-($AB13+6))/1.1)^2)))    * MAX(EXP(-k_elim*MAX($A169-($AB13+1),0)),0.58) ),0),IF(AND($AD13=TRUE,OR($AA13="Concerta",$AA13="OROS"),$A169&gt;=$AB13), MIN(OROS_factor*($AC13/Poids),22) / (1+EXP(-(($A169-($AB13+4.8))))) *  IF($A169&gt;($AB13+10), EXP(-k_elim*(($A169-($AB13+10)))), 1),0)))</f>
        <v>0</v>
      </c>
      <c r="AO169">
        <v>5</v>
      </c>
    </row>
    <row r="170" spans="1:41">
      <c r="A170" s="17">
        <v>14.39999999999997</v>
      </c>
      <c r="B170" s="18">
        <f t="shared" si="6"/>
        <v>2.0142047175404545</v>
      </c>
      <c r="C170" s="20">
        <f t="shared" si="7"/>
        <v>0</v>
      </c>
      <c r="D170" s="32">
        <f t="shared" si="8"/>
        <v>0</v>
      </c>
      <c r="E170" s="18">
        <f>IF($AA2="IR",IF(AND($AD2=TRUE,$AA2="IR",$A170&gt;=$AB2), (IR_factor*($AC2/Poids)) *  (EXP(-k_elim*($A170-$AB2)) - EXP(-3*($A170-$AB2)))  / (EXP(-k_elim*1.8)-EXP(-3*1.8)),0),IF($AA2="XR",IF(AND($AD2=TRUE,$AA2="XR",$A170&gt;=$AB2), IF($AE2="Jeun",   (XR_factor_fast*($AC2/Poids)) *    (EXP(-0.5*((($A170-($AB2+2))/0.9)^2)) +     EXP(-0.5*((($A170-($AB2+7))/1.1)^2)))    * MAX(EXP(-k_elim*MAX($A170-($AB2+1),0)),0.5),   (XR_factor_fed*($AC2/Poids)) *    (EXP(-0.5*((($A170-($AB2+2))/0.9)^2)) +     EXP(-0.5*((($A170-($AB2+6))/1.1)^2)))    * MAX(EXP(-k_elim*MAX($A170-($AB2+1),0)),0.58) ),0),IF(AND($AD2=TRUE,OR($AA2="Concerta",$AA2="OROS"),$A170&gt;=$AB2), MIN(OROS_factor*($AC2/Poids),22) / (1+EXP(-(($A170-($AB2+4.8))))) *  IF($A170&gt;($AB2+10), EXP(-k_elim*(($A170-($AB2+10)))), 1),0)))</f>
        <v>2.0142047175404545</v>
      </c>
      <c r="F170" s="18">
        <f>IF($AA3="IR",IF(AND($AD3=TRUE,$AA3="IR",$A170&gt;=$AB3), (IR_factor*($AC3/Poids)) *  (EXP(-k_elim*($A170-$AB3)) - EXP(-3*($A170-$AB3)))  / (EXP(-k_elim*1.8)-EXP(-3*1.8)),0),IF($AA3="XR",IF(AND($AD3=TRUE,$AA3="XR",$A170&gt;=$AB3), IF($AE3="Jeun",   (XR_factor_fast*($AC3/Poids)) *    (EXP(-0.5*((($A170-($AB3+2))/0.9)^2)) +     EXP(-0.5*((($A170-($AB3+7))/1.1)^2)))    * MAX(EXP(-k_elim*MAX($A170-($AB3+1),0)),0.5),   (XR_factor_fed*($AC3/Poids)) *    (EXP(-0.5*((($A170-($AB3+2))/0.9)^2)) +     EXP(-0.5*((($A170-($AB3+6))/1.1)^2)))    * MAX(EXP(-k_elim*MAX($A170-($AB3+1),0)),0.58) ),0),IF(AND($AD3=TRUE,OR($AA3="Concerta",$AA3="OROS"),$A170&gt;=$AB3), MIN(OROS_factor*($AC3/Poids),22) / (1+EXP(-(($A170-($AB3+4.8))))) *  IF($A170&gt;($AB3+10), EXP(-k_elim*(($A170-($AB3+10)))), 1),0)))</f>
        <v>0</v>
      </c>
      <c r="G170" s="18">
        <f>IF($AA4="IR",IF(AND($AD4=TRUE,$AA4="IR",$A170&gt;=$AB4), (IR_factor*($AC4/Poids)) *  (EXP(-k_elim*($A170-$AB4)) - EXP(-3*($A170-$AB4)))  / (EXP(-k_elim*1.8)-EXP(-3*1.8)),0),IF($AA4="XR",IF(AND($AD4=TRUE,$AA4="XR",$A170&gt;=$AB4), IF($AE4="Jeun",   (XR_factor_fast*($AC4/Poids)) *    (EXP(-0.5*((($A170-($AB4+2))/0.9)^2)) +     EXP(-0.5*((($A170-($AB4+7))/1.1)^2)))    * MAX(EXP(-k_elim*MAX($A170-($AB4+1),0)),0.5),   (XR_factor_fed*($AC4/Poids)) *    (EXP(-0.5*((($A170-($AB4+2))/0.9)^2)) +     EXP(-0.5*((($A170-($AB4+6))/1.1)^2)))    * MAX(EXP(-k_elim*MAX($A170-($AB4+1),0)),0.58) ),0),IF(AND($AD4=TRUE,OR($AA4="Concerta",$AA4="OROS"),$A170&gt;=$AB4), MIN(OROS_factor*($AC4/Poids),22) / (1+EXP(-(($A170-($AB4+4.8))))) *  IF($A170&gt;($AB4+10), EXP(-k_elim*(($A170-($AB4+10)))), 1),0)))</f>
        <v>0</v>
      </c>
      <c r="H170" s="18">
        <f>IF($AA5="IR",IF(AND($AD5=TRUE,$AA5="IR",$A170&gt;=$AB5), (IR_factor*($AC5/Poids)) *  (EXP(-k_elim*($A170-$AB5)) - EXP(-3*($A170-$AB5)))  / (EXP(-k_elim*1.8)-EXP(-3*1.8)),0),IF($AA5="XR",IF(AND($AD5=TRUE,$AA5="XR",$A170&gt;=$AB5), IF($AE5="Jeun",   (XR_factor_fast*($AC5/Poids)) *    (EXP(-0.5*((($A170-($AB5+2))/0.9)^2)) +     EXP(-0.5*((($A170-($AB5+7))/1.1)^2)))    * MAX(EXP(-k_elim*MAX($A170-($AB5+1),0)),0.5),   (XR_factor_fed*($AC5/Poids)) *    (EXP(-0.5*((($A170-($AB5+2))/0.9)^2)) +     EXP(-0.5*((($A170-($AB5+6))/1.1)^2)))    * MAX(EXP(-k_elim*MAX($A170-($AB5+1),0)),0.58) ),0),IF(AND($AD5=TRUE,OR($AA5="Concerta",$AA5="OROS"),$A170&gt;=$AB5), MIN(OROS_factor*($AC5/Poids),22) / (1+EXP(-(($A170-($AB5+4.8))))) *  IF($A170&gt;($AB5+10), EXP(-k_elim*(($A170-($AB5+10)))), 1),0)))</f>
        <v>0</v>
      </c>
      <c r="I170" s="20">
        <f>IF($AA6="IR",IF(AND($AD6=TRUE,$AA6="IR",$A170&gt;=$AB6), (IR_factor*($AC6/Poids)) *  (EXP(-k_elim*($A170-$AB6)) - EXP(-3*($A170-$AB6)))  / (EXP(-k_elim*1.8)-EXP(-3*1.8)),0),IF($AA6="XR",IF(AND($AD6=TRUE,$AA6="XR",$A170&gt;=$AB6), IF($AE6="Jeun",   (XR_factor_fast*($AC6/Poids)) *    (EXP(-0.5*((($A170-($AB6+2))/0.9)^2)) +     EXP(-0.5*((($A170-($AB6+7))/1.1)^2)))    * MAX(EXP(-k_elim*MAX($A170-($AB6+1),0)),0.5),   (XR_factor_fed*($AC6/Poids)) *    (EXP(-0.5*((($A170-($AB6+2))/0.9)^2)) +     EXP(-0.5*((($A170-($AB6+6))/1.1)^2)))    * MAX(EXP(-k_elim*MAX($A170-($AB6+1),0)),0.58) ),0),IF(AND($AD6=TRUE,OR($AA6="Concerta",$AA6="OROS"),$A170&gt;=$AB6), MIN(OROS_factor*($AC6/Poids),22) / (1+EXP(-(($A170-($AB6+4.8))))) *  IF($A170&gt;($AB6+10), EXP(-k_elim*(($A170-($AB6+10)))), 1),0)))</f>
        <v>0</v>
      </c>
      <c r="J170" s="20">
        <f>IF($AA7="IR",IF(AND($AD7=TRUE,$AA7="IR",$A170&gt;=$AB7), (IR_factor*($AC7/Poids)) *  (EXP(-k_elim*($A170-$AB7)) - EXP(-3*($A170-$AB7)))  / (EXP(-k_elim*1.8)-EXP(-3*1.8)),0),IF($AA7="XR",IF(AND($AD7=TRUE,$AA7="XR",$A170&gt;=$AB7), IF($AE7="Jeun",   (XR_factor_fast*($AC7/Poids)) *    (EXP(-0.5*((($A170-($AB7+2))/0.9)^2)) +     EXP(-0.5*((($A170-($AB7+7))/1.1)^2)))    * MAX(EXP(-k_elim*MAX($A170-($AB7+1),0)),0.5),   (XR_factor_fed*($AC7/Poids)) *    (EXP(-0.5*((($A170-($AB7+2))/0.9)^2)) +     EXP(-0.5*((($A170-($AB7+6))/1.1)^2)))    * MAX(EXP(-k_elim*MAX($A170-($AB7+1),0)),0.58) ),0),IF(AND($AD7=TRUE,OR($AA7="Concerta",$AA7="OROS"),$A170&gt;=$AB7), MIN(OROS_factor*($AC7/Poids),22) / (1+EXP(-(($A170-($AB7+4.8))))) *  IF($A170&gt;($AB7+10), EXP(-k_elim*(($A170-($AB7+10)))), 1),0)))</f>
        <v>0</v>
      </c>
      <c r="K170" s="20">
        <f>IF($AA8="IR",IF(AND($AD8=TRUE,$AA8="IR",$A170&gt;=$AB8), (IR_factor*($AC8/Poids)) *  (EXP(-k_elim*($A170-$AB8)) - EXP(-3*($A170-$AB8)))  / (EXP(-k_elim*1.8)-EXP(-3*1.8)),0),IF($AA8="XR",IF(AND($AD8=TRUE,$AA8="XR",$A170&gt;=$AB8), IF($AE8="Jeun",   (XR_factor_fast*($AC8/Poids)) *    (EXP(-0.5*((($A170-($AB8+2))/0.9)^2)) +     EXP(-0.5*((($A170-($AB8+7))/1.1)^2)))    * MAX(EXP(-k_elim*MAX($A170-($AB8+1),0)),0.5),   (XR_factor_fed*($AC8/Poids)) *    (EXP(-0.5*((($A170-($AB8+2))/0.9)^2)) +     EXP(-0.5*((($A170-($AB8+6))/1.1)^2)))    * MAX(EXP(-k_elim*MAX($A170-($AB8+1),0)),0.58) ),0),IF(AND($AD8=TRUE,OR($AA8="Concerta",$AA8="OROS"),$A170&gt;=$AB8), MIN(OROS_factor*($AC8/Poids),22) / (1+EXP(-(($A170-($AB8+4.8))))) *  IF($A170&gt;($AB8+10), EXP(-k_elim*(($A170-($AB8+10)))), 1),0)))</f>
        <v>0</v>
      </c>
      <c r="L170" s="20">
        <f>IF($AA9="IR",IF(AND($AD9=TRUE,$AA9="IR",$A170&gt;=$AB9), (IR_factor*($AC9/Poids)) *  (EXP(-k_elim*($A170-$AB9)) - EXP(-3*($A170-$AB9)))  / (EXP(-k_elim*1.8)-EXP(-3*1.8)),0),IF($AA9="XR",IF(AND($AD9=TRUE,$AA9="XR",$A170&gt;=$AB9), IF($AE9="Jeun",   (XR_factor_fast*($AC9/Poids)) *    (EXP(-0.5*((($A170-($AB9+2))/0.9)^2)) +     EXP(-0.5*((($A170-($AB9+7))/1.1)^2)))    * MAX(EXP(-k_elim*MAX($A170-($AB9+1),0)),0.5),   (XR_factor_fed*($AC9/Poids)) *    (EXP(-0.5*((($A170-($AB9+2))/0.9)^2)) +     EXP(-0.5*((($A170-($AB9+6))/1.1)^2)))    * MAX(EXP(-k_elim*MAX($A170-($AB9+1),0)),0.58) ),0),IF(AND($AD9=TRUE,OR($AA9="Concerta",$AA9="OROS"),$A170&gt;=$AB9), MIN(OROS_factor*($AC9/Poids),22) / (1+EXP(-(($A170-($AB9+4.8))))) *  IF($A170&gt;($AB9+10), EXP(-k_elim*(($A170-($AB9+10)))), 1),0)))</f>
        <v>0</v>
      </c>
      <c r="M170" s="20">
        <f>IF($AA10="IR",IF(AND($AD10=TRUE,$AA10="IR",$A170&gt;=$AB10), (IR_factor*($AC10/Poids)) *  (EXP(-k_elim*($A170-$AB10)) - EXP(-3*($A170-$AB10)))  / (EXP(-k_elim*1.8)-EXP(-3*1.8)),0),IF($AA10="XR",IF(AND($AD10=TRUE,$AA10="XR",$A170&gt;=$AB10), IF($AE10="Jeun",   (XR_factor_fast*($AC10/Poids)) *    (EXP(-0.5*((($A170-($AB10+2))/0.9)^2)) +     EXP(-0.5*((($A170-($AB10+7))/1.1)^2)))    * MAX(EXP(-k_elim*MAX($A170-($AB10+1),0)),0.5),   (XR_factor_fed*($AC10/Poids)) *    (EXP(-0.5*((($A170-($AB10+2))/0.9)^2)) +     EXP(-0.5*((($A170-($AB10+6))/1.1)^2)))    * MAX(EXP(-k_elim*MAX($A170-($AB10+1),0)),0.58) ),0),IF(AND($AD10=TRUE,OR($AA10="Concerta",$AA10="OROS"),$A170&gt;=$AB10), MIN(OROS_factor*($AC10/Poids),22) / (1+EXP(-(($A170-($AB10+4.8))))) *  IF($A170&gt;($AB10+10), EXP(-k_elim*(($A170-($AB10+10)))), 1),0)))</f>
        <v>0</v>
      </c>
      <c r="N170" s="32">
        <f>IF($AA11="IR",IF(AND($AD11=TRUE,$AA11="IR",$A170&gt;=$AB11), (IR_factor*($AC11/Poids)) *  (EXP(-k_elim*($A170-$AB11)) - EXP(-3*($A170-$AB11)))  / (EXP(-k_elim*1.8)-EXP(-3*1.8)),0),IF($AA11="XR",IF(AND($AD11=TRUE,$AA11="XR",$A170&gt;=$AB11), IF($AE11="Jeun",   (XR_factor_fast*($AC11/Poids)) *    (EXP(-0.5*((($A170-($AB11+2))/0.9)^2)) +     EXP(-0.5*((($A170-($AB11+7))/1.1)^2)))    * MAX(EXP(-k_elim*MAX($A170-($AB11+1),0)),0.5),   (XR_factor_fed*($AC11/Poids)) *    (EXP(-0.5*((($A170-($AB11+2))/0.9)^2)) +     EXP(-0.5*((($A170-($AB11+6))/1.1)^2)))    * MAX(EXP(-k_elim*MAX($A170-($AB11+1),0)),0.58) ),0),IF(AND($AD11=TRUE,OR($AA11="Concerta",$AA11="OROS"),$A170&gt;=$AB11), MIN(OROS_factor*($AC11/Poids),22) / (1+EXP(-(($A170-($AB11+4.8))))) *  IF($A170&gt;($AB11+10), EXP(-k_elim*(($A170-($AB11+10)))), 1),0)))</f>
        <v>0</v>
      </c>
      <c r="O170" s="32">
        <f>IF($AA12="IR",IF(AND($AD12=TRUE,$AA12="IR",$A170&gt;=$AB12), (IR_factor*($AC12/Poids)) *  (EXP(-k_elim*($A170-$AB12)) - EXP(-3*($A170-$AB12)))  / (EXP(-k_elim*1.8)-EXP(-3*1.8)),0),IF($AA12="XR",IF(AND($AD12=TRUE,$AA12="XR",$A170&gt;=$AB12), IF($AE12="Jeun",   (XR_factor_fast*($AC12/Poids)) *    (EXP(-0.5*((($A170-($AB12+2))/0.9)^2)) +     EXP(-0.5*((($A170-($AB12+7))/1.1)^2)))    * MAX(EXP(-k_elim*MAX($A170-($AB12+1),0)),0.5),   (XR_factor_fed*($AC12/Poids)) *    (EXP(-0.5*((($A170-($AB12+2))/0.9)^2)) +     EXP(-0.5*((($A170-($AB12+6))/1.1)^2)))    * MAX(EXP(-k_elim*MAX($A170-($AB12+1),0)),0.58) ),0),IF(AND($AD12=TRUE,OR($AA12="Concerta",$AA12="OROS"),$A170&gt;=$AB12), MIN(OROS_factor*($AC12/Poids),22) / (1+EXP(-(($A170-($AB12+4.8))))) *  IF($A170&gt;($AB12+10), EXP(-k_elim*(($A170-($AB12+10)))), 1),0)))</f>
        <v>0</v>
      </c>
      <c r="P170" s="32">
        <f>IF($AA13="IR",IF(AND($AD13=TRUE,$AA13="IR",$A170&gt;=$AB13), (IR_factor*($AC13/Poids)) *  (EXP(-k_elim*($A170-$AB13)) - EXP(-3*($A170-$AB13)))  / (EXP(-k_elim*1.8)-EXP(-3*1.8)),0),IF($AA13="XR",IF(AND($AD13=TRUE,$AA13="XR",$A170&gt;=$AB13), IF($AE13="Jeun",   (XR_factor_fast*($AC13/Poids)) *    (EXP(-0.5*((($A170-($AB13+2))/0.9)^2)) +     EXP(-0.5*((($A170-($AB13+7))/1.1)^2)))    * MAX(EXP(-k_elim*MAX($A170-($AB13+1),0)),0.5),   (XR_factor_fed*($AC13/Poids)) *    (EXP(-0.5*((($A170-($AB13+2))/0.9)^2)) +     EXP(-0.5*((($A170-($AB13+6))/1.1)^2)))    * MAX(EXP(-k_elim*MAX($A170-($AB13+1),0)),0.58) ),0),IF(AND($AD13=TRUE,OR($AA13="Concerta",$AA13="OROS"),$A170&gt;=$AB13), MIN(OROS_factor*($AC13/Poids),22) / (1+EXP(-(($A170-($AB13+4.8))))) *  IF($A170&gt;($AB13+10), EXP(-k_elim*(($A170-($AB13+10)))), 1),0)))</f>
        <v>0</v>
      </c>
      <c r="AO170">
        <v>5</v>
      </c>
    </row>
    <row r="171" spans="1:41">
      <c r="A171" s="17">
        <v>14.449999999999971</v>
      </c>
      <c r="B171" s="18">
        <f t="shared" si="6"/>
        <v>1.9894272999140747</v>
      </c>
      <c r="C171" s="20">
        <f t="shared" si="7"/>
        <v>0</v>
      </c>
      <c r="D171" s="32">
        <f t="shared" si="8"/>
        <v>0</v>
      </c>
      <c r="E171" s="18">
        <f>IF($AA2="IR",IF(AND($AD2=TRUE,$AA2="IR",$A171&gt;=$AB2), (IR_factor*($AC2/Poids)) *  (EXP(-k_elim*($A171-$AB2)) - EXP(-3*($A171-$AB2)))  / (EXP(-k_elim*1.8)-EXP(-3*1.8)),0),IF($AA2="XR",IF(AND($AD2=TRUE,$AA2="XR",$A171&gt;=$AB2), IF($AE2="Jeun",   (XR_factor_fast*($AC2/Poids)) *    (EXP(-0.5*((($A171-($AB2+2))/0.9)^2)) +     EXP(-0.5*((($A171-($AB2+7))/1.1)^2)))    * MAX(EXP(-k_elim*MAX($A171-($AB2+1),0)),0.5),   (XR_factor_fed*($AC2/Poids)) *    (EXP(-0.5*((($A171-($AB2+2))/0.9)^2)) +     EXP(-0.5*((($A171-($AB2+6))/1.1)^2)))    * MAX(EXP(-k_elim*MAX($A171-($AB2+1),0)),0.58) ),0),IF(AND($AD2=TRUE,OR($AA2="Concerta",$AA2="OROS"),$A171&gt;=$AB2), MIN(OROS_factor*($AC2/Poids),22) / (1+EXP(-(($A171-($AB2+4.8))))) *  IF($A171&gt;($AB2+10), EXP(-k_elim*(($A171-($AB2+10)))), 1),0)))</f>
        <v>1.9894272999140747</v>
      </c>
      <c r="F171" s="18">
        <f>IF($AA3="IR",IF(AND($AD3=TRUE,$AA3="IR",$A171&gt;=$AB3), (IR_factor*($AC3/Poids)) *  (EXP(-k_elim*($A171-$AB3)) - EXP(-3*($A171-$AB3)))  / (EXP(-k_elim*1.8)-EXP(-3*1.8)),0),IF($AA3="XR",IF(AND($AD3=TRUE,$AA3="XR",$A171&gt;=$AB3), IF($AE3="Jeun",   (XR_factor_fast*($AC3/Poids)) *    (EXP(-0.5*((($A171-($AB3+2))/0.9)^2)) +     EXP(-0.5*((($A171-($AB3+7))/1.1)^2)))    * MAX(EXP(-k_elim*MAX($A171-($AB3+1),0)),0.5),   (XR_factor_fed*($AC3/Poids)) *    (EXP(-0.5*((($A171-($AB3+2))/0.9)^2)) +     EXP(-0.5*((($A171-($AB3+6))/1.1)^2)))    * MAX(EXP(-k_elim*MAX($A171-($AB3+1),0)),0.58) ),0),IF(AND($AD3=TRUE,OR($AA3="Concerta",$AA3="OROS"),$A171&gt;=$AB3), MIN(OROS_factor*($AC3/Poids),22) / (1+EXP(-(($A171-($AB3+4.8))))) *  IF($A171&gt;($AB3+10), EXP(-k_elim*(($A171-($AB3+10)))), 1),0)))</f>
        <v>0</v>
      </c>
      <c r="G171" s="18">
        <f>IF($AA4="IR",IF(AND($AD4=TRUE,$AA4="IR",$A171&gt;=$AB4), (IR_factor*($AC4/Poids)) *  (EXP(-k_elim*($A171-$AB4)) - EXP(-3*($A171-$AB4)))  / (EXP(-k_elim*1.8)-EXP(-3*1.8)),0),IF($AA4="XR",IF(AND($AD4=TRUE,$AA4="XR",$A171&gt;=$AB4), IF($AE4="Jeun",   (XR_factor_fast*($AC4/Poids)) *    (EXP(-0.5*((($A171-($AB4+2))/0.9)^2)) +     EXP(-0.5*((($A171-($AB4+7))/1.1)^2)))    * MAX(EXP(-k_elim*MAX($A171-($AB4+1),0)),0.5),   (XR_factor_fed*($AC4/Poids)) *    (EXP(-0.5*((($A171-($AB4+2))/0.9)^2)) +     EXP(-0.5*((($A171-($AB4+6))/1.1)^2)))    * MAX(EXP(-k_elim*MAX($A171-($AB4+1),0)),0.58) ),0),IF(AND($AD4=TRUE,OR($AA4="Concerta",$AA4="OROS"),$A171&gt;=$AB4), MIN(OROS_factor*($AC4/Poids),22) / (1+EXP(-(($A171-($AB4+4.8))))) *  IF($A171&gt;($AB4+10), EXP(-k_elim*(($A171-($AB4+10)))), 1),0)))</f>
        <v>0</v>
      </c>
      <c r="H171" s="18">
        <f>IF($AA5="IR",IF(AND($AD5=TRUE,$AA5="IR",$A171&gt;=$AB5), (IR_factor*($AC5/Poids)) *  (EXP(-k_elim*($A171-$AB5)) - EXP(-3*($A171-$AB5)))  / (EXP(-k_elim*1.8)-EXP(-3*1.8)),0),IF($AA5="XR",IF(AND($AD5=TRUE,$AA5="XR",$A171&gt;=$AB5), IF($AE5="Jeun",   (XR_factor_fast*($AC5/Poids)) *    (EXP(-0.5*((($A171-($AB5+2))/0.9)^2)) +     EXP(-0.5*((($A171-($AB5+7))/1.1)^2)))    * MAX(EXP(-k_elim*MAX($A171-($AB5+1),0)),0.5),   (XR_factor_fed*($AC5/Poids)) *    (EXP(-0.5*((($A171-($AB5+2))/0.9)^2)) +     EXP(-0.5*((($A171-($AB5+6))/1.1)^2)))    * MAX(EXP(-k_elim*MAX($A171-($AB5+1),0)),0.58) ),0),IF(AND($AD5=TRUE,OR($AA5="Concerta",$AA5="OROS"),$A171&gt;=$AB5), MIN(OROS_factor*($AC5/Poids),22) / (1+EXP(-(($A171-($AB5+4.8))))) *  IF($A171&gt;($AB5+10), EXP(-k_elim*(($A171-($AB5+10)))), 1),0)))</f>
        <v>0</v>
      </c>
      <c r="I171" s="20">
        <f>IF($AA6="IR",IF(AND($AD6=TRUE,$AA6="IR",$A171&gt;=$AB6), (IR_factor*($AC6/Poids)) *  (EXP(-k_elim*($A171-$AB6)) - EXP(-3*($A171-$AB6)))  / (EXP(-k_elim*1.8)-EXP(-3*1.8)),0),IF($AA6="XR",IF(AND($AD6=TRUE,$AA6="XR",$A171&gt;=$AB6), IF($AE6="Jeun",   (XR_factor_fast*($AC6/Poids)) *    (EXP(-0.5*((($A171-($AB6+2))/0.9)^2)) +     EXP(-0.5*((($A171-($AB6+7))/1.1)^2)))    * MAX(EXP(-k_elim*MAX($A171-($AB6+1),0)),0.5),   (XR_factor_fed*($AC6/Poids)) *    (EXP(-0.5*((($A171-($AB6+2))/0.9)^2)) +     EXP(-0.5*((($A171-($AB6+6))/1.1)^2)))    * MAX(EXP(-k_elim*MAX($A171-($AB6+1),0)),0.58) ),0),IF(AND($AD6=TRUE,OR($AA6="Concerta",$AA6="OROS"),$A171&gt;=$AB6), MIN(OROS_factor*($AC6/Poids),22) / (1+EXP(-(($A171-($AB6+4.8))))) *  IF($A171&gt;($AB6+10), EXP(-k_elim*(($A171-($AB6+10)))), 1),0)))</f>
        <v>0</v>
      </c>
      <c r="J171" s="20">
        <f>IF($AA7="IR",IF(AND($AD7=TRUE,$AA7="IR",$A171&gt;=$AB7), (IR_factor*($AC7/Poids)) *  (EXP(-k_elim*($A171-$AB7)) - EXP(-3*($A171-$AB7)))  / (EXP(-k_elim*1.8)-EXP(-3*1.8)),0),IF($AA7="XR",IF(AND($AD7=TRUE,$AA7="XR",$A171&gt;=$AB7), IF($AE7="Jeun",   (XR_factor_fast*($AC7/Poids)) *    (EXP(-0.5*((($A171-($AB7+2))/0.9)^2)) +     EXP(-0.5*((($A171-($AB7+7))/1.1)^2)))    * MAX(EXP(-k_elim*MAX($A171-($AB7+1),0)),0.5),   (XR_factor_fed*($AC7/Poids)) *    (EXP(-0.5*((($A171-($AB7+2))/0.9)^2)) +     EXP(-0.5*((($A171-($AB7+6))/1.1)^2)))    * MAX(EXP(-k_elim*MAX($A171-($AB7+1),0)),0.58) ),0),IF(AND($AD7=TRUE,OR($AA7="Concerta",$AA7="OROS"),$A171&gt;=$AB7), MIN(OROS_factor*($AC7/Poids),22) / (1+EXP(-(($A171-($AB7+4.8))))) *  IF($A171&gt;($AB7+10), EXP(-k_elim*(($A171-($AB7+10)))), 1),0)))</f>
        <v>0</v>
      </c>
      <c r="K171" s="20">
        <f>IF($AA8="IR",IF(AND($AD8=TRUE,$AA8="IR",$A171&gt;=$AB8), (IR_factor*($AC8/Poids)) *  (EXP(-k_elim*($A171-$AB8)) - EXP(-3*($A171-$AB8)))  / (EXP(-k_elim*1.8)-EXP(-3*1.8)),0),IF($AA8="XR",IF(AND($AD8=TRUE,$AA8="XR",$A171&gt;=$AB8), IF($AE8="Jeun",   (XR_factor_fast*($AC8/Poids)) *    (EXP(-0.5*((($A171-($AB8+2))/0.9)^2)) +     EXP(-0.5*((($A171-($AB8+7))/1.1)^2)))    * MAX(EXP(-k_elim*MAX($A171-($AB8+1),0)),0.5),   (XR_factor_fed*($AC8/Poids)) *    (EXP(-0.5*((($A171-($AB8+2))/0.9)^2)) +     EXP(-0.5*((($A171-($AB8+6))/1.1)^2)))    * MAX(EXP(-k_elim*MAX($A171-($AB8+1),0)),0.58) ),0),IF(AND($AD8=TRUE,OR($AA8="Concerta",$AA8="OROS"),$A171&gt;=$AB8), MIN(OROS_factor*($AC8/Poids),22) / (1+EXP(-(($A171-($AB8+4.8))))) *  IF($A171&gt;($AB8+10), EXP(-k_elim*(($A171-($AB8+10)))), 1),0)))</f>
        <v>0</v>
      </c>
      <c r="L171" s="20">
        <f>IF($AA9="IR",IF(AND($AD9=TRUE,$AA9="IR",$A171&gt;=$AB9), (IR_factor*($AC9/Poids)) *  (EXP(-k_elim*($A171-$AB9)) - EXP(-3*($A171-$AB9)))  / (EXP(-k_elim*1.8)-EXP(-3*1.8)),0),IF($AA9="XR",IF(AND($AD9=TRUE,$AA9="XR",$A171&gt;=$AB9), IF($AE9="Jeun",   (XR_factor_fast*($AC9/Poids)) *    (EXP(-0.5*((($A171-($AB9+2))/0.9)^2)) +     EXP(-0.5*((($A171-($AB9+7))/1.1)^2)))    * MAX(EXP(-k_elim*MAX($A171-($AB9+1),0)),0.5),   (XR_factor_fed*($AC9/Poids)) *    (EXP(-0.5*((($A171-($AB9+2))/0.9)^2)) +     EXP(-0.5*((($A171-($AB9+6))/1.1)^2)))    * MAX(EXP(-k_elim*MAX($A171-($AB9+1),0)),0.58) ),0),IF(AND($AD9=TRUE,OR($AA9="Concerta",$AA9="OROS"),$A171&gt;=$AB9), MIN(OROS_factor*($AC9/Poids),22) / (1+EXP(-(($A171-($AB9+4.8))))) *  IF($A171&gt;($AB9+10), EXP(-k_elim*(($A171-($AB9+10)))), 1),0)))</f>
        <v>0</v>
      </c>
      <c r="M171" s="20">
        <f>IF($AA10="IR",IF(AND($AD10=TRUE,$AA10="IR",$A171&gt;=$AB10), (IR_factor*($AC10/Poids)) *  (EXP(-k_elim*($A171-$AB10)) - EXP(-3*($A171-$AB10)))  / (EXP(-k_elim*1.8)-EXP(-3*1.8)),0),IF($AA10="XR",IF(AND($AD10=TRUE,$AA10="XR",$A171&gt;=$AB10), IF($AE10="Jeun",   (XR_factor_fast*($AC10/Poids)) *    (EXP(-0.5*((($A171-($AB10+2))/0.9)^2)) +     EXP(-0.5*((($A171-($AB10+7))/1.1)^2)))    * MAX(EXP(-k_elim*MAX($A171-($AB10+1),0)),0.5),   (XR_factor_fed*($AC10/Poids)) *    (EXP(-0.5*((($A171-($AB10+2))/0.9)^2)) +     EXP(-0.5*((($A171-($AB10+6))/1.1)^2)))    * MAX(EXP(-k_elim*MAX($A171-($AB10+1),0)),0.58) ),0),IF(AND($AD10=TRUE,OR($AA10="Concerta",$AA10="OROS"),$A171&gt;=$AB10), MIN(OROS_factor*($AC10/Poids),22) / (1+EXP(-(($A171-($AB10+4.8))))) *  IF($A171&gt;($AB10+10), EXP(-k_elim*(($A171-($AB10+10)))), 1),0)))</f>
        <v>0</v>
      </c>
      <c r="N171" s="32">
        <f>IF($AA11="IR",IF(AND($AD11=TRUE,$AA11="IR",$A171&gt;=$AB11), (IR_factor*($AC11/Poids)) *  (EXP(-k_elim*($A171-$AB11)) - EXP(-3*($A171-$AB11)))  / (EXP(-k_elim*1.8)-EXP(-3*1.8)),0),IF($AA11="XR",IF(AND($AD11=TRUE,$AA11="XR",$A171&gt;=$AB11), IF($AE11="Jeun",   (XR_factor_fast*($AC11/Poids)) *    (EXP(-0.5*((($A171-($AB11+2))/0.9)^2)) +     EXP(-0.5*((($A171-($AB11+7))/1.1)^2)))    * MAX(EXP(-k_elim*MAX($A171-($AB11+1),0)),0.5),   (XR_factor_fed*($AC11/Poids)) *    (EXP(-0.5*((($A171-($AB11+2))/0.9)^2)) +     EXP(-0.5*((($A171-($AB11+6))/1.1)^2)))    * MAX(EXP(-k_elim*MAX($A171-($AB11+1),0)),0.58) ),0),IF(AND($AD11=TRUE,OR($AA11="Concerta",$AA11="OROS"),$A171&gt;=$AB11), MIN(OROS_factor*($AC11/Poids),22) / (1+EXP(-(($A171-($AB11+4.8))))) *  IF($A171&gt;($AB11+10), EXP(-k_elim*(($A171-($AB11+10)))), 1),0)))</f>
        <v>0</v>
      </c>
      <c r="O171" s="32">
        <f>IF($AA12="IR",IF(AND($AD12=TRUE,$AA12="IR",$A171&gt;=$AB12), (IR_factor*($AC12/Poids)) *  (EXP(-k_elim*($A171-$AB12)) - EXP(-3*($A171-$AB12)))  / (EXP(-k_elim*1.8)-EXP(-3*1.8)),0),IF($AA12="XR",IF(AND($AD12=TRUE,$AA12="XR",$A171&gt;=$AB12), IF($AE12="Jeun",   (XR_factor_fast*($AC12/Poids)) *    (EXP(-0.5*((($A171-($AB12+2))/0.9)^2)) +     EXP(-0.5*((($A171-($AB12+7))/1.1)^2)))    * MAX(EXP(-k_elim*MAX($A171-($AB12+1),0)),0.5),   (XR_factor_fed*($AC12/Poids)) *    (EXP(-0.5*((($A171-($AB12+2))/0.9)^2)) +     EXP(-0.5*((($A171-($AB12+6))/1.1)^2)))    * MAX(EXP(-k_elim*MAX($A171-($AB12+1),0)),0.58) ),0),IF(AND($AD12=TRUE,OR($AA12="Concerta",$AA12="OROS"),$A171&gt;=$AB12), MIN(OROS_factor*($AC12/Poids),22) / (1+EXP(-(($A171-($AB12+4.8))))) *  IF($A171&gt;($AB12+10), EXP(-k_elim*(($A171-($AB12+10)))), 1),0)))</f>
        <v>0</v>
      </c>
      <c r="P171" s="32">
        <f>IF($AA13="IR",IF(AND($AD13=TRUE,$AA13="IR",$A171&gt;=$AB13), (IR_factor*($AC13/Poids)) *  (EXP(-k_elim*($A171-$AB13)) - EXP(-3*($A171-$AB13)))  / (EXP(-k_elim*1.8)-EXP(-3*1.8)),0),IF($AA13="XR",IF(AND($AD13=TRUE,$AA13="XR",$A171&gt;=$AB13), IF($AE13="Jeun",   (XR_factor_fast*($AC13/Poids)) *    (EXP(-0.5*((($A171-($AB13+2))/0.9)^2)) +     EXP(-0.5*((($A171-($AB13+7))/1.1)^2)))    * MAX(EXP(-k_elim*MAX($A171-($AB13+1),0)),0.5),   (XR_factor_fed*($AC13/Poids)) *    (EXP(-0.5*((($A171-($AB13+2))/0.9)^2)) +     EXP(-0.5*((($A171-($AB13+6))/1.1)^2)))    * MAX(EXP(-k_elim*MAX($A171-($AB13+1),0)),0.58) ),0),IF(AND($AD13=TRUE,OR($AA13="Concerta",$AA13="OROS"),$A171&gt;=$AB13), MIN(OROS_factor*($AC13/Poids),22) / (1+EXP(-(($A171-($AB13+4.8))))) *  IF($A171&gt;($AB13+10), EXP(-k_elim*(($A171-($AB13+10)))), 1),0)))</f>
        <v>0</v>
      </c>
      <c r="AO171">
        <v>5</v>
      </c>
    </row>
    <row r="172" spans="1:41">
      <c r="A172" s="17">
        <v>14.49999999999997</v>
      </c>
      <c r="B172" s="18">
        <f t="shared" si="6"/>
        <v>1.9649546776868723</v>
      </c>
      <c r="C172" s="20">
        <f t="shared" si="7"/>
        <v>0</v>
      </c>
      <c r="D172" s="32">
        <f t="shared" si="8"/>
        <v>0</v>
      </c>
      <c r="E172" s="18">
        <f>IF($AA2="IR",IF(AND($AD2=TRUE,$AA2="IR",$A172&gt;=$AB2), (IR_factor*($AC2/Poids)) *  (EXP(-k_elim*($A172-$AB2)) - EXP(-3*($A172-$AB2)))  / (EXP(-k_elim*1.8)-EXP(-3*1.8)),0),IF($AA2="XR",IF(AND($AD2=TRUE,$AA2="XR",$A172&gt;=$AB2), IF($AE2="Jeun",   (XR_factor_fast*($AC2/Poids)) *    (EXP(-0.5*((($A172-($AB2+2))/0.9)^2)) +     EXP(-0.5*((($A172-($AB2+7))/1.1)^2)))    * MAX(EXP(-k_elim*MAX($A172-($AB2+1),0)),0.5),   (XR_factor_fed*($AC2/Poids)) *    (EXP(-0.5*((($A172-($AB2+2))/0.9)^2)) +     EXP(-0.5*((($A172-($AB2+6))/1.1)^2)))    * MAX(EXP(-k_elim*MAX($A172-($AB2+1),0)),0.58) ),0),IF(AND($AD2=TRUE,OR($AA2="Concerta",$AA2="OROS"),$A172&gt;=$AB2), MIN(OROS_factor*($AC2/Poids),22) / (1+EXP(-(($A172-($AB2+4.8))))) *  IF($A172&gt;($AB2+10), EXP(-k_elim*(($A172-($AB2+10)))), 1),0)))</f>
        <v>1.9649546776868723</v>
      </c>
      <c r="F172" s="18">
        <f>IF($AA3="IR",IF(AND($AD3=TRUE,$AA3="IR",$A172&gt;=$AB3), (IR_factor*($AC3/Poids)) *  (EXP(-k_elim*($A172-$AB3)) - EXP(-3*($A172-$AB3)))  / (EXP(-k_elim*1.8)-EXP(-3*1.8)),0),IF($AA3="XR",IF(AND($AD3=TRUE,$AA3="XR",$A172&gt;=$AB3), IF($AE3="Jeun",   (XR_factor_fast*($AC3/Poids)) *    (EXP(-0.5*((($A172-($AB3+2))/0.9)^2)) +     EXP(-0.5*((($A172-($AB3+7))/1.1)^2)))    * MAX(EXP(-k_elim*MAX($A172-($AB3+1),0)),0.5),   (XR_factor_fed*($AC3/Poids)) *    (EXP(-0.5*((($A172-($AB3+2))/0.9)^2)) +     EXP(-0.5*((($A172-($AB3+6))/1.1)^2)))    * MAX(EXP(-k_elim*MAX($A172-($AB3+1),0)),0.58) ),0),IF(AND($AD3=TRUE,OR($AA3="Concerta",$AA3="OROS"),$A172&gt;=$AB3), MIN(OROS_factor*($AC3/Poids),22) / (1+EXP(-(($A172-($AB3+4.8))))) *  IF($A172&gt;($AB3+10), EXP(-k_elim*(($A172-($AB3+10)))), 1),0)))</f>
        <v>0</v>
      </c>
      <c r="G172" s="18">
        <f>IF($AA4="IR",IF(AND($AD4=TRUE,$AA4="IR",$A172&gt;=$AB4), (IR_factor*($AC4/Poids)) *  (EXP(-k_elim*($A172-$AB4)) - EXP(-3*($A172-$AB4)))  / (EXP(-k_elim*1.8)-EXP(-3*1.8)),0),IF($AA4="XR",IF(AND($AD4=TRUE,$AA4="XR",$A172&gt;=$AB4), IF($AE4="Jeun",   (XR_factor_fast*($AC4/Poids)) *    (EXP(-0.5*((($A172-($AB4+2))/0.9)^2)) +     EXP(-0.5*((($A172-($AB4+7))/1.1)^2)))    * MAX(EXP(-k_elim*MAX($A172-($AB4+1),0)),0.5),   (XR_factor_fed*($AC4/Poids)) *    (EXP(-0.5*((($A172-($AB4+2))/0.9)^2)) +     EXP(-0.5*((($A172-($AB4+6))/1.1)^2)))    * MAX(EXP(-k_elim*MAX($A172-($AB4+1),0)),0.58) ),0),IF(AND($AD4=TRUE,OR($AA4="Concerta",$AA4="OROS"),$A172&gt;=$AB4), MIN(OROS_factor*($AC4/Poids),22) / (1+EXP(-(($A172-($AB4+4.8))))) *  IF($A172&gt;($AB4+10), EXP(-k_elim*(($A172-($AB4+10)))), 1),0)))</f>
        <v>0</v>
      </c>
      <c r="H172" s="18">
        <f>IF($AA5="IR",IF(AND($AD5=TRUE,$AA5="IR",$A172&gt;=$AB5), (IR_factor*($AC5/Poids)) *  (EXP(-k_elim*($A172-$AB5)) - EXP(-3*($A172-$AB5)))  / (EXP(-k_elim*1.8)-EXP(-3*1.8)),0),IF($AA5="XR",IF(AND($AD5=TRUE,$AA5="XR",$A172&gt;=$AB5), IF($AE5="Jeun",   (XR_factor_fast*($AC5/Poids)) *    (EXP(-0.5*((($A172-($AB5+2))/0.9)^2)) +     EXP(-0.5*((($A172-($AB5+7))/1.1)^2)))    * MAX(EXP(-k_elim*MAX($A172-($AB5+1),0)),0.5),   (XR_factor_fed*($AC5/Poids)) *    (EXP(-0.5*((($A172-($AB5+2))/0.9)^2)) +     EXP(-0.5*((($A172-($AB5+6))/1.1)^2)))    * MAX(EXP(-k_elim*MAX($A172-($AB5+1),0)),0.58) ),0),IF(AND($AD5=TRUE,OR($AA5="Concerta",$AA5="OROS"),$A172&gt;=$AB5), MIN(OROS_factor*($AC5/Poids),22) / (1+EXP(-(($A172-($AB5+4.8))))) *  IF($A172&gt;($AB5+10), EXP(-k_elim*(($A172-($AB5+10)))), 1),0)))</f>
        <v>0</v>
      </c>
      <c r="I172" s="20">
        <f>IF($AA6="IR",IF(AND($AD6=TRUE,$AA6="IR",$A172&gt;=$AB6), (IR_factor*($AC6/Poids)) *  (EXP(-k_elim*($A172-$AB6)) - EXP(-3*($A172-$AB6)))  / (EXP(-k_elim*1.8)-EXP(-3*1.8)),0),IF($AA6="XR",IF(AND($AD6=TRUE,$AA6="XR",$A172&gt;=$AB6), IF($AE6="Jeun",   (XR_factor_fast*($AC6/Poids)) *    (EXP(-0.5*((($A172-($AB6+2))/0.9)^2)) +     EXP(-0.5*((($A172-($AB6+7))/1.1)^2)))    * MAX(EXP(-k_elim*MAX($A172-($AB6+1),0)),0.5),   (XR_factor_fed*($AC6/Poids)) *    (EXP(-0.5*((($A172-($AB6+2))/0.9)^2)) +     EXP(-0.5*((($A172-($AB6+6))/1.1)^2)))    * MAX(EXP(-k_elim*MAX($A172-($AB6+1),0)),0.58) ),0),IF(AND($AD6=TRUE,OR($AA6="Concerta",$AA6="OROS"),$A172&gt;=$AB6), MIN(OROS_factor*($AC6/Poids),22) / (1+EXP(-(($A172-($AB6+4.8))))) *  IF($A172&gt;($AB6+10), EXP(-k_elim*(($A172-($AB6+10)))), 1),0)))</f>
        <v>0</v>
      </c>
      <c r="J172" s="20">
        <f>IF($AA7="IR",IF(AND($AD7=TRUE,$AA7="IR",$A172&gt;=$AB7), (IR_factor*($AC7/Poids)) *  (EXP(-k_elim*($A172-$AB7)) - EXP(-3*($A172-$AB7)))  / (EXP(-k_elim*1.8)-EXP(-3*1.8)),0),IF($AA7="XR",IF(AND($AD7=TRUE,$AA7="XR",$A172&gt;=$AB7), IF($AE7="Jeun",   (XR_factor_fast*($AC7/Poids)) *    (EXP(-0.5*((($A172-($AB7+2))/0.9)^2)) +     EXP(-0.5*((($A172-($AB7+7))/1.1)^2)))    * MAX(EXP(-k_elim*MAX($A172-($AB7+1),0)),0.5),   (XR_factor_fed*($AC7/Poids)) *    (EXP(-0.5*((($A172-($AB7+2))/0.9)^2)) +     EXP(-0.5*((($A172-($AB7+6))/1.1)^2)))    * MAX(EXP(-k_elim*MAX($A172-($AB7+1),0)),0.58) ),0),IF(AND($AD7=TRUE,OR($AA7="Concerta",$AA7="OROS"),$A172&gt;=$AB7), MIN(OROS_factor*($AC7/Poids),22) / (1+EXP(-(($A172-($AB7+4.8))))) *  IF($A172&gt;($AB7+10), EXP(-k_elim*(($A172-($AB7+10)))), 1),0)))</f>
        <v>0</v>
      </c>
      <c r="K172" s="20">
        <f>IF($AA8="IR",IF(AND($AD8=TRUE,$AA8="IR",$A172&gt;=$AB8), (IR_factor*($AC8/Poids)) *  (EXP(-k_elim*($A172-$AB8)) - EXP(-3*($A172-$AB8)))  / (EXP(-k_elim*1.8)-EXP(-3*1.8)),0),IF($AA8="XR",IF(AND($AD8=TRUE,$AA8="XR",$A172&gt;=$AB8), IF($AE8="Jeun",   (XR_factor_fast*($AC8/Poids)) *    (EXP(-0.5*((($A172-($AB8+2))/0.9)^2)) +     EXP(-0.5*((($A172-($AB8+7))/1.1)^2)))    * MAX(EXP(-k_elim*MAX($A172-($AB8+1),0)),0.5),   (XR_factor_fed*($AC8/Poids)) *    (EXP(-0.5*((($A172-($AB8+2))/0.9)^2)) +     EXP(-0.5*((($A172-($AB8+6))/1.1)^2)))    * MAX(EXP(-k_elim*MAX($A172-($AB8+1),0)),0.58) ),0),IF(AND($AD8=TRUE,OR($AA8="Concerta",$AA8="OROS"),$A172&gt;=$AB8), MIN(OROS_factor*($AC8/Poids),22) / (1+EXP(-(($A172-($AB8+4.8))))) *  IF($A172&gt;($AB8+10), EXP(-k_elim*(($A172-($AB8+10)))), 1),0)))</f>
        <v>0</v>
      </c>
      <c r="L172" s="20">
        <f>IF($AA9="IR",IF(AND($AD9=TRUE,$AA9="IR",$A172&gt;=$AB9), (IR_factor*($AC9/Poids)) *  (EXP(-k_elim*($A172-$AB9)) - EXP(-3*($A172-$AB9)))  / (EXP(-k_elim*1.8)-EXP(-3*1.8)),0),IF($AA9="XR",IF(AND($AD9=TRUE,$AA9="XR",$A172&gt;=$AB9), IF($AE9="Jeun",   (XR_factor_fast*($AC9/Poids)) *    (EXP(-0.5*((($A172-($AB9+2))/0.9)^2)) +     EXP(-0.5*((($A172-($AB9+7))/1.1)^2)))    * MAX(EXP(-k_elim*MAX($A172-($AB9+1),0)),0.5),   (XR_factor_fed*($AC9/Poids)) *    (EXP(-0.5*((($A172-($AB9+2))/0.9)^2)) +     EXP(-0.5*((($A172-($AB9+6))/1.1)^2)))    * MAX(EXP(-k_elim*MAX($A172-($AB9+1),0)),0.58) ),0),IF(AND($AD9=TRUE,OR($AA9="Concerta",$AA9="OROS"),$A172&gt;=$AB9), MIN(OROS_factor*($AC9/Poids),22) / (1+EXP(-(($A172-($AB9+4.8))))) *  IF($A172&gt;($AB9+10), EXP(-k_elim*(($A172-($AB9+10)))), 1),0)))</f>
        <v>0</v>
      </c>
      <c r="M172" s="20">
        <f>IF($AA10="IR",IF(AND($AD10=TRUE,$AA10="IR",$A172&gt;=$AB10), (IR_factor*($AC10/Poids)) *  (EXP(-k_elim*($A172-$AB10)) - EXP(-3*($A172-$AB10)))  / (EXP(-k_elim*1.8)-EXP(-3*1.8)),0),IF($AA10="XR",IF(AND($AD10=TRUE,$AA10="XR",$A172&gt;=$AB10), IF($AE10="Jeun",   (XR_factor_fast*($AC10/Poids)) *    (EXP(-0.5*((($A172-($AB10+2))/0.9)^2)) +     EXP(-0.5*((($A172-($AB10+7))/1.1)^2)))    * MAX(EXP(-k_elim*MAX($A172-($AB10+1),0)),0.5),   (XR_factor_fed*($AC10/Poids)) *    (EXP(-0.5*((($A172-($AB10+2))/0.9)^2)) +     EXP(-0.5*((($A172-($AB10+6))/1.1)^2)))    * MAX(EXP(-k_elim*MAX($A172-($AB10+1),0)),0.58) ),0),IF(AND($AD10=TRUE,OR($AA10="Concerta",$AA10="OROS"),$A172&gt;=$AB10), MIN(OROS_factor*($AC10/Poids),22) / (1+EXP(-(($A172-($AB10+4.8))))) *  IF($A172&gt;($AB10+10), EXP(-k_elim*(($A172-($AB10+10)))), 1),0)))</f>
        <v>0</v>
      </c>
      <c r="N172" s="32">
        <f>IF($AA11="IR",IF(AND($AD11=TRUE,$AA11="IR",$A172&gt;=$AB11), (IR_factor*($AC11/Poids)) *  (EXP(-k_elim*($A172-$AB11)) - EXP(-3*($A172-$AB11)))  / (EXP(-k_elim*1.8)-EXP(-3*1.8)),0),IF($AA11="XR",IF(AND($AD11=TRUE,$AA11="XR",$A172&gt;=$AB11), IF($AE11="Jeun",   (XR_factor_fast*($AC11/Poids)) *    (EXP(-0.5*((($A172-($AB11+2))/0.9)^2)) +     EXP(-0.5*((($A172-($AB11+7))/1.1)^2)))    * MAX(EXP(-k_elim*MAX($A172-($AB11+1),0)),0.5),   (XR_factor_fed*($AC11/Poids)) *    (EXP(-0.5*((($A172-($AB11+2))/0.9)^2)) +     EXP(-0.5*((($A172-($AB11+6))/1.1)^2)))    * MAX(EXP(-k_elim*MAX($A172-($AB11+1),0)),0.58) ),0),IF(AND($AD11=TRUE,OR($AA11="Concerta",$AA11="OROS"),$A172&gt;=$AB11), MIN(OROS_factor*($AC11/Poids),22) / (1+EXP(-(($A172-($AB11+4.8))))) *  IF($A172&gt;($AB11+10), EXP(-k_elim*(($A172-($AB11+10)))), 1),0)))</f>
        <v>0</v>
      </c>
      <c r="O172" s="32">
        <f>IF($AA12="IR",IF(AND($AD12=TRUE,$AA12="IR",$A172&gt;=$AB12), (IR_factor*($AC12/Poids)) *  (EXP(-k_elim*($A172-$AB12)) - EXP(-3*($A172-$AB12)))  / (EXP(-k_elim*1.8)-EXP(-3*1.8)),0),IF($AA12="XR",IF(AND($AD12=TRUE,$AA12="XR",$A172&gt;=$AB12), IF($AE12="Jeun",   (XR_factor_fast*($AC12/Poids)) *    (EXP(-0.5*((($A172-($AB12+2))/0.9)^2)) +     EXP(-0.5*((($A172-($AB12+7))/1.1)^2)))    * MAX(EXP(-k_elim*MAX($A172-($AB12+1),0)),0.5),   (XR_factor_fed*($AC12/Poids)) *    (EXP(-0.5*((($A172-($AB12+2))/0.9)^2)) +     EXP(-0.5*((($A172-($AB12+6))/1.1)^2)))    * MAX(EXP(-k_elim*MAX($A172-($AB12+1),0)),0.58) ),0),IF(AND($AD12=TRUE,OR($AA12="Concerta",$AA12="OROS"),$A172&gt;=$AB12), MIN(OROS_factor*($AC12/Poids),22) / (1+EXP(-(($A172-($AB12+4.8))))) *  IF($A172&gt;($AB12+10), EXP(-k_elim*(($A172-($AB12+10)))), 1),0)))</f>
        <v>0</v>
      </c>
      <c r="P172" s="32">
        <f>IF($AA13="IR",IF(AND($AD13=TRUE,$AA13="IR",$A172&gt;=$AB13), (IR_factor*($AC13/Poids)) *  (EXP(-k_elim*($A172-$AB13)) - EXP(-3*($A172-$AB13)))  / (EXP(-k_elim*1.8)-EXP(-3*1.8)),0),IF($AA13="XR",IF(AND($AD13=TRUE,$AA13="XR",$A172&gt;=$AB13), IF($AE13="Jeun",   (XR_factor_fast*($AC13/Poids)) *    (EXP(-0.5*((($A172-($AB13+2))/0.9)^2)) +     EXP(-0.5*((($A172-($AB13+7))/1.1)^2)))    * MAX(EXP(-k_elim*MAX($A172-($AB13+1),0)),0.5),   (XR_factor_fed*($AC13/Poids)) *    (EXP(-0.5*((($A172-($AB13+2))/0.9)^2)) +     EXP(-0.5*((($A172-($AB13+6))/1.1)^2)))    * MAX(EXP(-k_elim*MAX($A172-($AB13+1),0)),0.58) ),0),IF(AND($AD13=TRUE,OR($AA13="Concerta",$AA13="OROS"),$A172&gt;=$AB13), MIN(OROS_factor*($AC13/Poids),22) / (1+EXP(-(($A172-($AB13+4.8))))) *  IF($A172&gt;($AB13+10), EXP(-k_elim*(($A172-($AB13+10)))), 1),0)))</f>
        <v>0</v>
      </c>
      <c r="AO172">
        <v>5</v>
      </c>
    </row>
    <row r="173" spans="1:41">
      <c r="A173" s="17">
        <v>14.549999999999971</v>
      </c>
      <c r="B173" s="18">
        <f t="shared" si="6"/>
        <v>1.9407831014739498</v>
      </c>
      <c r="C173" s="20">
        <f t="shared" si="7"/>
        <v>0</v>
      </c>
      <c r="D173" s="32">
        <f t="shared" si="8"/>
        <v>0</v>
      </c>
      <c r="E173" s="18">
        <f>IF($AA2="IR",IF(AND($AD2=TRUE,$AA2="IR",$A173&gt;=$AB2), (IR_factor*($AC2/Poids)) *  (EXP(-k_elim*($A173-$AB2)) - EXP(-3*($A173-$AB2)))  / (EXP(-k_elim*1.8)-EXP(-3*1.8)),0),IF($AA2="XR",IF(AND($AD2=TRUE,$AA2="XR",$A173&gt;=$AB2), IF($AE2="Jeun",   (XR_factor_fast*($AC2/Poids)) *    (EXP(-0.5*((($A173-($AB2+2))/0.9)^2)) +     EXP(-0.5*((($A173-($AB2+7))/1.1)^2)))    * MAX(EXP(-k_elim*MAX($A173-($AB2+1),0)),0.5),   (XR_factor_fed*($AC2/Poids)) *    (EXP(-0.5*((($A173-($AB2+2))/0.9)^2)) +     EXP(-0.5*((($A173-($AB2+6))/1.1)^2)))    * MAX(EXP(-k_elim*MAX($A173-($AB2+1),0)),0.58) ),0),IF(AND($AD2=TRUE,OR($AA2="Concerta",$AA2="OROS"),$A173&gt;=$AB2), MIN(OROS_factor*($AC2/Poids),22) / (1+EXP(-(($A173-($AB2+4.8))))) *  IF($A173&gt;($AB2+10), EXP(-k_elim*(($A173-($AB2+10)))), 1),0)))</f>
        <v>1.9407831014739498</v>
      </c>
      <c r="F173" s="18">
        <f>IF($AA3="IR",IF(AND($AD3=TRUE,$AA3="IR",$A173&gt;=$AB3), (IR_factor*($AC3/Poids)) *  (EXP(-k_elim*($A173-$AB3)) - EXP(-3*($A173-$AB3)))  / (EXP(-k_elim*1.8)-EXP(-3*1.8)),0),IF($AA3="XR",IF(AND($AD3=TRUE,$AA3="XR",$A173&gt;=$AB3), IF($AE3="Jeun",   (XR_factor_fast*($AC3/Poids)) *    (EXP(-0.5*((($A173-($AB3+2))/0.9)^2)) +     EXP(-0.5*((($A173-($AB3+7))/1.1)^2)))    * MAX(EXP(-k_elim*MAX($A173-($AB3+1),0)),0.5),   (XR_factor_fed*($AC3/Poids)) *    (EXP(-0.5*((($A173-($AB3+2))/0.9)^2)) +     EXP(-0.5*((($A173-($AB3+6))/1.1)^2)))    * MAX(EXP(-k_elim*MAX($A173-($AB3+1),0)),0.58) ),0),IF(AND($AD3=TRUE,OR($AA3="Concerta",$AA3="OROS"),$A173&gt;=$AB3), MIN(OROS_factor*($AC3/Poids),22) / (1+EXP(-(($A173-($AB3+4.8))))) *  IF($A173&gt;($AB3+10), EXP(-k_elim*(($A173-($AB3+10)))), 1),0)))</f>
        <v>0</v>
      </c>
      <c r="G173" s="18">
        <f>IF($AA4="IR",IF(AND($AD4=TRUE,$AA4="IR",$A173&gt;=$AB4), (IR_factor*($AC4/Poids)) *  (EXP(-k_elim*($A173-$AB4)) - EXP(-3*($A173-$AB4)))  / (EXP(-k_elim*1.8)-EXP(-3*1.8)),0),IF($AA4="XR",IF(AND($AD4=TRUE,$AA4="XR",$A173&gt;=$AB4), IF($AE4="Jeun",   (XR_factor_fast*($AC4/Poids)) *    (EXP(-0.5*((($A173-($AB4+2))/0.9)^2)) +     EXP(-0.5*((($A173-($AB4+7))/1.1)^2)))    * MAX(EXP(-k_elim*MAX($A173-($AB4+1),0)),0.5),   (XR_factor_fed*($AC4/Poids)) *    (EXP(-0.5*((($A173-($AB4+2))/0.9)^2)) +     EXP(-0.5*((($A173-($AB4+6))/1.1)^2)))    * MAX(EXP(-k_elim*MAX($A173-($AB4+1),0)),0.58) ),0),IF(AND($AD4=TRUE,OR($AA4="Concerta",$AA4="OROS"),$A173&gt;=$AB4), MIN(OROS_factor*($AC4/Poids),22) / (1+EXP(-(($A173-($AB4+4.8))))) *  IF($A173&gt;($AB4+10), EXP(-k_elim*(($A173-($AB4+10)))), 1),0)))</f>
        <v>0</v>
      </c>
      <c r="H173" s="18">
        <f>IF($AA5="IR",IF(AND($AD5=TRUE,$AA5="IR",$A173&gt;=$AB5), (IR_factor*($AC5/Poids)) *  (EXP(-k_elim*($A173-$AB5)) - EXP(-3*($A173-$AB5)))  / (EXP(-k_elim*1.8)-EXP(-3*1.8)),0),IF($AA5="XR",IF(AND($AD5=TRUE,$AA5="XR",$A173&gt;=$AB5), IF($AE5="Jeun",   (XR_factor_fast*($AC5/Poids)) *    (EXP(-0.5*((($A173-($AB5+2))/0.9)^2)) +     EXP(-0.5*((($A173-($AB5+7))/1.1)^2)))    * MAX(EXP(-k_elim*MAX($A173-($AB5+1),0)),0.5),   (XR_factor_fed*($AC5/Poids)) *    (EXP(-0.5*((($A173-($AB5+2))/0.9)^2)) +     EXP(-0.5*((($A173-($AB5+6))/1.1)^2)))    * MAX(EXP(-k_elim*MAX($A173-($AB5+1),0)),0.58) ),0),IF(AND($AD5=TRUE,OR($AA5="Concerta",$AA5="OROS"),$A173&gt;=$AB5), MIN(OROS_factor*($AC5/Poids),22) / (1+EXP(-(($A173-($AB5+4.8))))) *  IF($A173&gt;($AB5+10), EXP(-k_elim*(($A173-($AB5+10)))), 1),0)))</f>
        <v>0</v>
      </c>
      <c r="I173" s="20">
        <f>IF($AA6="IR",IF(AND($AD6=TRUE,$AA6="IR",$A173&gt;=$AB6), (IR_factor*($AC6/Poids)) *  (EXP(-k_elim*($A173-$AB6)) - EXP(-3*($A173-$AB6)))  / (EXP(-k_elim*1.8)-EXP(-3*1.8)),0),IF($AA6="XR",IF(AND($AD6=TRUE,$AA6="XR",$A173&gt;=$AB6), IF($AE6="Jeun",   (XR_factor_fast*($AC6/Poids)) *    (EXP(-0.5*((($A173-($AB6+2))/0.9)^2)) +     EXP(-0.5*((($A173-($AB6+7))/1.1)^2)))    * MAX(EXP(-k_elim*MAX($A173-($AB6+1),0)),0.5),   (XR_factor_fed*($AC6/Poids)) *    (EXP(-0.5*((($A173-($AB6+2))/0.9)^2)) +     EXP(-0.5*((($A173-($AB6+6))/1.1)^2)))    * MAX(EXP(-k_elim*MAX($A173-($AB6+1),0)),0.58) ),0),IF(AND($AD6=TRUE,OR($AA6="Concerta",$AA6="OROS"),$A173&gt;=$AB6), MIN(OROS_factor*($AC6/Poids),22) / (1+EXP(-(($A173-($AB6+4.8))))) *  IF($A173&gt;($AB6+10), EXP(-k_elim*(($A173-($AB6+10)))), 1),0)))</f>
        <v>0</v>
      </c>
      <c r="J173" s="20">
        <f>IF($AA7="IR",IF(AND($AD7=TRUE,$AA7="IR",$A173&gt;=$AB7), (IR_factor*($AC7/Poids)) *  (EXP(-k_elim*($A173-$AB7)) - EXP(-3*($A173-$AB7)))  / (EXP(-k_elim*1.8)-EXP(-3*1.8)),0),IF($AA7="XR",IF(AND($AD7=TRUE,$AA7="XR",$A173&gt;=$AB7), IF($AE7="Jeun",   (XR_factor_fast*($AC7/Poids)) *    (EXP(-0.5*((($A173-($AB7+2))/0.9)^2)) +     EXP(-0.5*((($A173-($AB7+7))/1.1)^2)))    * MAX(EXP(-k_elim*MAX($A173-($AB7+1),0)),0.5),   (XR_factor_fed*($AC7/Poids)) *    (EXP(-0.5*((($A173-($AB7+2))/0.9)^2)) +     EXP(-0.5*((($A173-($AB7+6))/1.1)^2)))    * MAX(EXP(-k_elim*MAX($A173-($AB7+1),0)),0.58) ),0),IF(AND($AD7=TRUE,OR($AA7="Concerta",$AA7="OROS"),$A173&gt;=$AB7), MIN(OROS_factor*($AC7/Poids),22) / (1+EXP(-(($A173-($AB7+4.8))))) *  IF($A173&gt;($AB7+10), EXP(-k_elim*(($A173-($AB7+10)))), 1),0)))</f>
        <v>0</v>
      </c>
      <c r="K173" s="20">
        <f>IF($AA8="IR",IF(AND($AD8=TRUE,$AA8="IR",$A173&gt;=$AB8), (IR_factor*($AC8/Poids)) *  (EXP(-k_elim*($A173-$AB8)) - EXP(-3*($A173-$AB8)))  / (EXP(-k_elim*1.8)-EXP(-3*1.8)),0),IF($AA8="XR",IF(AND($AD8=TRUE,$AA8="XR",$A173&gt;=$AB8), IF($AE8="Jeun",   (XR_factor_fast*($AC8/Poids)) *    (EXP(-0.5*((($A173-($AB8+2))/0.9)^2)) +     EXP(-0.5*((($A173-($AB8+7))/1.1)^2)))    * MAX(EXP(-k_elim*MAX($A173-($AB8+1),0)),0.5),   (XR_factor_fed*($AC8/Poids)) *    (EXP(-0.5*((($A173-($AB8+2))/0.9)^2)) +     EXP(-0.5*((($A173-($AB8+6))/1.1)^2)))    * MAX(EXP(-k_elim*MAX($A173-($AB8+1),0)),0.58) ),0),IF(AND($AD8=TRUE,OR($AA8="Concerta",$AA8="OROS"),$A173&gt;=$AB8), MIN(OROS_factor*($AC8/Poids),22) / (1+EXP(-(($A173-($AB8+4.8))))) *  IF($A173&gt;($AB8+10), EXP(-k_elim*(($A173-($AB8+10)))), 1),0)))</f>
        <v>0</v>
      </c>
      <c r="L173" s="20">
        <f>IF($AA9="IR",IF(AND($AD9=TRUE,$AA9="IR",$A173&gt;=$AB9), (IR_factor*($AC9/Poids)) *  (EXP(-k_elim*($A173-$AB9)) - EXP(-3*($A173-$AB9)))  / (EXP(-k_elim*1.8)-EXP(-3*1.8)),0),IF($AA9="XR",IF(AND($AD9=TRUE,$AA9="XR",$A173&gt;=$AB9), IF($AE9="Jeun",   (XR_factor_fast*($AC9/Poids)) *    (EXP(-0.5*((($A173-($AB9+2))/0.9)^2)) +     EXP(-0.5*((($A173-($AB9+7))/1.1)^2)))    * MAX(EXP(-k_elim*MAX($A173-($AB9+1),0)),0.5),   (XR_factor_fed*($AC9/Poids)) *    (EXP(-0.5*((($A173-($AB9+2))/0.9)^2)) +     EXP(-0.5*((($A173-($AB9+6))/1.1)^2)))    * MAX(EXP(-k_elim*MAX($A173-($AB9+1),0)),0.58) ),0),IF(AND($AD9=TRUE,OR($AA9="Concerta",$AA9="OROS"),$A173&gt;=$AB9), MIN(OROS_factor*($AC9/Poids),22) / (1+EXP(-(($A173-($AB9+4.8))))) *  IF($A173&gt;($AB9+10), EXP(-k_elim*(($A173-($AB9+10)))), 1),0)))</f>
        <v>0</v>
      </c>
      <c r="M173" s="20">
        <f>IF($AA10="IR",IF(AND($AD10=TRUE,$AA10="IR",$A173&gt;=$AB10), (IR_factor*($AC10/Poids)) *  (EXP(-k_elim*($A173-$AB10)) - EXP(-3*($A173-$AB10)))  / (EXP(-k_elim*1.8)-EXP(-3*1.8)),0),IF($AA10="XR",IF(AND($AD10=TRUE,$AA10="XR",$A173&gt;=$AB10), IF($AE10="Jeun",   (XR_factor_fast*($AC10/Poids)) *    (EXP(-0.5*((($A173-($AB10+2))/0.9)^2)) +     EXP(-0.5*((($A173-($AB10+7))/1.1)^2)))    * MAX(EXP(-k_elim*MAX($A173-($AB10+1),0)),0.5),   (XR_factor_fed*($AC10/Poids)) *    (EXP(-0.5*((($A173-($AB10+2))/0.9)^2)) +     EXP(-0.5*((($A173-($AB10+6))/1.1)^2)))    * MAX(EXP(-k_elim*MAX($A173-($AB10+1),0)),0.58) ),0),IF(AND($AD10=TRUE,OR($AA10="Concerta",$AA10="OROS"),$A173&gt;=$AB10), MIN(OROS_factor*($AC10/Poids),22) / (1+EXP(-(($A173-($AB10+4.8))))) *  IF($A173&gt;($AB10+10), EXP(-k_elim*(($A173-($AB10+10)))), 1),0)))</f>
        <v>0</v>
      </c>
      <c r="N173" s="32">
        <f>IF($AA11="IR",IF(AND($AD11=TRUE,$AA11="IR",$A173&gt;=$AB11), (IR_factor*($AC11/Poids)) *  (EXP(-k_elim*($A173-$AB11)) - EXP(-3*($A173-$AB11)))  / (EXP(-k_elim*1.8)-EXP(-3*1.8)),0),IF($AA11="XR",IF(AND($AD11=TRUE,$AA11="XR",$A173&gt;=$AB11), IF($AE11="Jeun",   (XR_factor_fast*($AC11/Poids)) *    (EXP(-0.5*((($A173-($AB11+2))/0.9)^2)) +     EXP(-0.5*((($A173-($AB11+7))/1.1)^2)))    * MAX(EXP(-k_elim*MAX($A173-($AB11+1),0)),0.5),   (XR_factor_fed*($AC11/Poids)) *    (EXP(-0.5*((($A173-($AB11+2))/0.9)^2)) +     EXP(-0.5*((($A173-($AB11+6))/1.1)^2)))    * MAX(EXP(-k_elim*MAX($A173-($AB11+1),0)),0.58) ),0),IF(AND($AD11=TRUE,OR($AA11="Concerta",$AA11="OROS"),$A173&gt;=$AB11), MIN(OROS_factor*($AC11/Poids),22) / (1+EXP(-(($A173-($AB11+4.8))))) *  IF($A173&gt;($AB11+10), EXP(-k_elim*(($A173-($AB11+10)))), 1),0)))</f>
        <v>0</v>
      </c>
      <c r="O173" s="32">
        <f>IF($AA12="IR",IF(AND($AD12=TRUE,$AA12="IR",$A173&gt;=$AB12), (IR_factor*($AC12/Poids)) *  (EXP(-k_elim*($A173-$AB12)) - EXP(-3*($A173-$AB12)))  / (EXP(-k_elim*1.8)-EXP(-3*1.8)),0),IF($AA12="XR",IF(AND($AD12=TRUE,$AA12="XR",$A173&gt;=$AB12), IF($AE12="Jeun",   (XR_factor_fast*($AC12/Poids)) *    (EXP(-0.5*((($A173-($AB12+2))/0.9)^2)) +     EXP(-0.5*((($A173-($AB12+7))/1.1)^2)))    * MAX(EXP(-k_elim*MAX($A173-($AB12+1),0)),0.5),   (XR_factor_fed*($AC12/Poids)) *    (EXP(-0.5*((($A173-($AB12+2))/0.9)^2)) +     EXP(-0.5*((($A173-($AB12+6))/1.1)^2)))    * MAX(EXP(-k_elim*MAX($A173-($AB12+1),0)),0.58) ),0),IF(AND($AD12=TRUE,OR($AA12="Concerta",$AA12="OROS"),$A173&gt;=$AB12), MIN(OROS_factor*($AC12/Poids),22) / (1+EXP(-(($A173-($AB12+4.8))))) *  IF($A173&gt;($AB12+10), EXP(-k_elim*(($A173-($AB12+10)))), 1),0)))</f>
        <v>0</v>
      </c>
      <c r="P173" s="32">
        <f>IF($AA13="IR",IF(AND($AD13=TRUE,$AA13="IR",$A173&gt;=$AB13), (IR_factor*($AC13/Poids)) *  (EXP(-k_elim*($A173-$AB13)) - EXP(-3*($A173-$AB13)))  / (EXP(-k_elim*1.8)-EXP(-3*1.8)),0),IF($AA13="XR",IF(AND($AD13=TRUE,$AA13="XR",$A173&gt;=$AB13), IF($AE13="Jeun",   (XR_factor_fast*($AC13/Poids)) *    (EXP(-0.5*((($A173-($AB13+2))/0.9)^2)) +     EXP(-0.5*((($A173-($AB13+7))/1.1)^2)))    * MAX(EXP(-k_elim*MAX($A173-($AB13+1),0)),0.5),   (XR_factor_fed*($AC13/Poids)) *    (EXP(-0.5*((($A173-($AB13+2))/0.9)^2)) +     EXP(-0.5*((($A173-($AB13+6))/1.1)^2)))    * MAX(EXP(-k_elim*MAX($A173-($AB13+1),0)),0.58) ),0),IF(AND($AD13=TRUE,OR($AA13="Concerta",$AA13="OROS"),$A173&gt;=$AB13), MIN(OROS_factor*($AC13/Poids),22) / (1+EXP(-(($A173-($AB13+4.8))))) *  IF($A173&gt;($AB13+10), EXP(-k_elim*(($A173-($AB13+10)))), 1),0)))</f>
        <v>0</v>
      </c>
      <c r="AO173">
        <v>5</v>
      </c>
    </row>
    <row r="174" spans="1:41">
      <c r="A174" s="17">
        <v>14.599999999999969</v>
      </c>
      <c r="B174" s="18">
        <f t="shared" si="6"/>
        <v>1.9169088680118851</v>
      </c>
      <c r="C174" s="20">
        <f t="shared" si="7"/>
        <v>0</v>
      </c>
      <c r="D174" s="32">
        <f t="shared" si="8"/>
        <v>0</v>
      </c>
      <c r="E174" s="18">
        <f>IF($AA2="IR",IF(AND($AD2=TRUE,$AA2="IR",$A174&gt;=$AB2), (IR_factor*($AC2/Poids)) *  (EXP(-k_elim*($A174-$AB2)) - EXP(-3*($A174-$AB2)))  / (EXP(-k_elim*1.8)-EXP(-3*1.8)),0),IF($AA2="XR",IF(AND($AD2=TRUE,$AA2="XR",$A174&gt;=$AB2), IF($AE2="Jeun",   (XR_factor_fast*($AC2/Poids)) *    (EXP(-0.5*((($A174-($AB2+2))/0.9)^2)) +     EXP(-0.5*((($A174-($AB2+7))/1.1)^2)))    * MAX(EXP(-k_elim*MAX($A174-($AB2+1),0)),0.5),   (XR_factor_fed*($AC2/Poids)) *    (EXP(-0.5*((($A174-($AB2+2))/0.9)^2)) +     EXP(-0.5*((($A174-($AB2+6))/1.1)^2)))    * MAX(EXP(-k_elim*MAX($A174-($AB2+1),0)),0.58) ),0),IF(AND($AD2=TRUE,OR($AA2="Concerta",$AA2="OROS"),$A174&gt;=$AB2), MIN(OROS_factor*($AC2/Poids),22) / (1+EXP(-(($A174-($AB2+4.8))))) *  IF($A174&gt;($AB2+10), EXP(-k_elim*(($A174-($AB2+10)))), 1),0)))</f>
        <v>1.9169088680118851</v>
      </c>
      <c r="F174" s="18">
        <f>IF($AA3="IR",IF(AND($AD3=TRUE,$AA3="IR",$A174&gt;=$AB3), (IR_factor*($AC3/Poids)) *  (EXP(-k_elim*($A174-$AB3)) - EXP(-3*($A174-$AB3)))  / (EXP(-k_elim*1.8)-EXP(-3*1.8)),0),IF($AA3="XR",IF(AND($AD3=TRUE,$AA3="XR",$A174&gt;=$AB3), IF($AE3="Jeun",   (XR_factor_fast*($AC3/Poids)) *    (EXP(-0.5*((($A174-($AB3+2))/0.9)^2)) +     EXP(-0.5*((($A174-($AB3+7))/1.1)^2)))    * MAX(EXP(-k_elim*MAX($A174-($AB3+1),0)),0.5),   (XR_factor_fed*($AC3/Poids)) *    (EXP(-0.5*((($A174-($AB3+2))/0.9)^2)) +     EXP(-0.5*((($A174-($AB3+6))/1.1)^2)))    * MAX(EXP(-k_elim*MAX($A174-($AB3+1),0)),0.58) ),0),IF(AND($AD3=TRUE,OR($AA3="Concerta",$AA3="OROS"),$A174&gt;=$AB3), MIN(OROS_factor*($AC3/Poids),22) / (1+EXP(-(($A174-($AB3+4.8))))) *  IF($A174&gt;($AB3+10), EXP(-k_elim*(($A174-($AB3+10)))), 1),0)))</f>
        <v>0</v>
      </c>
      <c r="G174" s="18">
        <f>IF($AA4="IR",IF(AND($AD4=TRUE,$AA4="IR",$A174&gt;=$AB4), (IR_factor*($AC4/Poids)) *  (EXP(-k_elim*($A174-$AB4)) - EXP(-3*($A174-$AB4)))  / (EXP(-k_elim*1.8)-EXP(-3*1.8)),0),IF($AA4="XR",IF(AND($AD4=TRUE,$AA4="XR",$A174&gt;=$AB4), IF($AE4="Jeun",   (XR_factor_fast*($AC4/Poids)) *    (EXP(-0.5*((($A174-($AB4+2))/0.9)^2)) +     EXP(-0.5*((($A174-($AB4+7))/1.1)^2)))    * MAX(EXP(-k_elim*MAX($A174-($AB4+1),0)),0.5),   (XR_factor_fed*($AC4/Poids)) *    (EXP(-0.5*((($A174-($AB4+2))/0.9)^2)) +     EXP(-0.5*((($A174-($AB4+6))/1.1)^2)))    * MAX(EXP(-k_elim*MAX($A174-($AB4+1),0)),0.58) ),0),IF(AND($AD4=TRUE,OR($AA4="Concerta",$AA4="OROS"),$A174&gt;=$AB4), MIN(OROS_factor*($AC4/Poids),22) / (1+EXP(-(($A174-($AB4+4.8))))) *  IF($A174&gt;($AB4+10), EXP(-k_elim*(($A174-($AB4+10)))), 1),0)))</f>
        <v>0</v>
      </c>
      <c r="H174" s="18">
        <f>IF($AA5="IR",IF(AND($AD5=TRUE,$AA5="IR",$A174&gt;=$AB5), (IR_factor*($AC5/Poids)) *  (EXP(-k_elim*($A174-$AB5)) - EXP(-3*($A174-$AB5)))  / (EXP(-k_elim*1.8)-EXP(-3*1.8)),0),IF($AA5="XR",IF(AND($AD5=TRUE,$AA5="XR",$A174&gt;=$AB5), IF($AE5="Jeun",   (XR_factor_fast*($AC5/Poids)) *    (EXP(-0.5*((($A174-($AB5+2))/0.9)^2)) +     EXP(-0.5*((($A174-($AB5+7))/1.1)^2)))    * MAX(EXP(-k_elim*MAX($A174-($AB5+1),0)),0.5),   (XR_factor_fed*($AC5/Poids)) *    (EXP(-0.5*((($A174-($AB5+2))/0.9)^2)) +     EXP(-0.5*((($A174-($AB5+6))/1.1)^2)))    * MAX(EXP(-k_elim*MAX($A174-($AB5+1),0)),0.58) ),0),IF(AND($AD5=TRUE,OR($AA5="Concerta",$AA5="OROS"),$A174&gt;=$AB5), MIN(OROS_factor*($AC5/Poids),22) / (1+EXP(-(($A174-($AB5+4.8))))) *  IF($A174&gt;($AB5+10), EXP(-k_elim*(($A174-($AB5+10)))), 1),0)))</f>
        <v>0</v>
      </c>
      <c r="I174" s="20">
        <f>IF($AA6="IR",IF(AND($AD6=TRUE,$AA6="IR",$A174&gt;=$AB6), (IR_factor*($AC6/Poids)) *  (EXP(-k_elim*($A174-$AB6)) - EXP(-3*($A174-$AB6)))  / (EXP(-k_elim*1.8)-EXP(-3*1.8)),0),IF($AA6="XR",IF(AND($AD6=TRUE,$AA6="XR",$A174&gt;=$AB6), IF($AE6="Jeun",   (XR_factor_fast*($AC6/Poids)) *    (EXP(-0.5*((($A174-($AB6+2))/0.9)^2)) +     EXP(-0.5*((($A174-($AB6+7))/1.1)^2)))    * MAX(EXP(-k_elim*MAX($A174-($AB6+1),0)),0.5),   (XR_factor_fed*($AC6/Poids)) *    (EXP(-0.5*((($A174-($AB6+2))/0.9)^2)) +     EXP(-0.5*((($A174-($AB6+6))/1.1)^2)))    * MAX(EXP(-k_elim*MAX($A174-($AB6+1),0)),0.58) ),0),IF(AND($AD6=TRUE,OR($AA6="Concerta",$AA6="OROS"),$A174&gt;=$AB6), MIN(OROS_factor*($AC6/Poids),22) / (1+EXP(-(($A174-($AB6+4.8))))) *  IF($A174&gt;($AB6+10), EXP(-k_elim*(($A174-($AB6+10)))), 1),0)))</f>
        <v>0</v>
      </c>
      <c r="J174" s="20">
        <f>IF($AA7="IR",IF(AND($AD7=TRUE,$AA7="IR",$A174&gt;=$AB7), (IR_factor*($AC7/Poids)) *  (EXP(-k_elim*($A174-$AB7)) - EXP(-3*($A174-$AB7)))  / (EXP(-k_elim*1.8)-EXP(-3*1.8)),0),IF($AA7="XR",IF(AND($AD7=TRUE,$AA7="XR",$A174&gt;=$AB7), IF($AE7="Jeun",   (XR_factor_fast*($AC7/Poids)) *    (EXP(-0.5*((($A174-($AB7+2))/0.9)^2)) +     EXP(-0.5*((($A174-($AB7+7))/1.1)^2)))    * MAX(EXP(-k_elim*MAX($A174-($AB7+1),0)),0.5),   (XR_factor_fed*($AC7/Poids)) *    (EXP(-0.5*((($A174-($AB7+2))/0.9)^2)) +     EXP(-0.5*((($A174-($AB7+6))/1.1)^2)))    * MAX(EXP(-k_elim*MAX($A174-($AB7+1),0)),0.58) ),0),IF(AND($AD7=TRUE,OR($AA7="Concerta",$AA7="OROS"),$A174&gt;=$AB7), MIN(OROS_factor*($AC7/Poids),22) / (1+EXP(-(($A174-($AB7+4.8))))) *  IF($A174&gt;($AB7+10), EXP(-k_elim*(($A174-($AB7+10)))), 1),0)))</f>
        <v>0</v>
      </c>
      <c r="K174" s="20">
        <f>IF($AA8="IR",IF(AND($AD8=TRUE,$AA8="IR",$A174&gt;=$AB8), (IR_factor*($AC8/Poids)) *  (EXP(-k_elim*($A174-$AB8)) - EXP(-3*($A174-$AB8)))  / (EXP(-k_elim*1.8)-EXP(-3*1.8)),0),IF($AA8="XR",IF(AND($AD8=TRUE,$AA8="XR",$A174&gt;=$AB8), IF($AE8="Jeun",   (XR_factor_fast*($AC8/Poids)) *    (EXP(-0.5*((($A174-($AB8+2))/0.9)^2)) +     EXP(-0.5*((($A174-($AB8+7))/1.1)^2)))    * MAX(EXP(-k_elim*MAX($A174-($AB8+1),0)),0.5),   (XR_factor_fed*($AC8/Poids)) *    (EXP(-0.5*((($A174-($AB8+2))/0.9)^2)) +     EXP(-0.5*((($A174-($AB8+6))/1.1)^2)))    * MAX(EXP(-k_elim*MAX($A174-($AB8+1),0)),0.58) ),0),IF(AND($AD8=TRUE,OR($AA8="Concerta",$AA8="OROS"),$A174&gt;=$AB8), MIN(OROS_factor*($AC8/Poids),22) / (1+EXP(-(($A174-($AB8+4.8))))) *  IF($A174&gt;($AB8+10), EXP(-k_elim*(($A174-($AB8+10)))), 1),0)))</f>
        <v>0</v>
      </c>
      <c r="L174" s="20">
        <f>IF($AA9="IR",IF(AND($AD9=TRUE,$AA9="IR",$A174&gt;=$AB9), (IR_factor*($AC9/Poids)) *  (EXP(-k_elim*($A174-$AB9)) - EXP(-3*($A174-$AB9)))  / (EXP(-k_elim*1.8)-EXP(-3*1.8)),0),IF($AA9="XR",IF(AND($AD9=TRUE,$AA9="XR",$A174&gt;=$AB9), IF($AE9="Jeun",   (XR_factor_fast*($AC9/Poids)) *    (EXP(-0.5*((($A174-($AB9+2))/0.9)^2)) +     EXP(-0.5*((($A174-($AB9+7))/1.1)^2)))    * MAX(EXP(-k_elim*MAX($A174-($AB9+1),0)),0.5),   (XR_factor_fed*($AC9/Poids)) *    (EXP(-0.5*((($A174-($AB9+2))/0.9)^2)) +     EXP(-0.5*((($A174-($AB9+6))/1.1)^2)))    * MAX(EXP(-k_elim*MAX($A174-($AB9+1),0)),0.58) ),0),IF(AND($AD9=TRUE,OR($AA9="Concerta",$AA9="OROS"),$A174&gt;=$AB9), MIN(OROS_factor*($AC9/Poids),22) / (1+EXP(-(($A174-($AB9+4.8))))) *  IF($A174&gt;($AB9+10), EXP(-k_elim*(($A174-($AB9+10)))), 1),0)))</f>
        <v>0</v>
      </c>
      <c r="M174" s="20">
        <f>IF($AA10="IR",IF(AND($AD10=TRUE,$AA10="IR",$A174&gt;=$AB10), (IR_factor*($AC10/Poids)) *  (EXP(-k_elim*($A174-$AB10)) - EXP(-3*($A174-$AB10)))  / (EXP(-k_elim*1.8)-EXP(-3*1.8)),0),IF($AA10="XR",IF(AND($AD10=TRUE,$AA10="XR",$A174&gt;=$AB10), IF($AE10="Jeun",   (XR_factor_fast*($AC10/Poids)) *    (EXP(-0.5*((($A174-($AB10+2))/0.9)^2)) +     EXP(-0.5*((($A174-($AB10+7))/1.1)^2)))    * MAX(EXP(-k_elim*MAX($A174-($AB10+1),0)),0.5),   (XR_factor_fed*($AC10/Poids)) *    (EXP(-0.5*((($A174-($AB10+2))/0.9)^2)) +     EXP(-0.5*((($A174-($AB10+6))/1.1)^2)))    * MAX(EXP(-k_elim*MAX($A174-($AB10+1),0)),0.58) ),0),IF(AND($AD10=TRUE,OR($AA10="Concerta",$AA10="OROS"),$A174&gt;=$AB10), MIN(OROS_factor*($AC10/Poids),22) / (1+EXP(-(($A174-($AB10+4.8))))) *  IF($A174&gt;($AB10+10), EXP(-k_elim*(($A174-($AB10+10)))), 1),0)))</f>
        <v>0</v>
      </c>
      <c r="N174" s="32">
        <f>IF($AA11="IR",IF(AND($AD11=TRUE,$AA11="IR",$A174&gt;=$AB11), (IR_factor*($AC11/Poids)) *  (EXP(-k_elim*($A174-$AB11)) - EXP(-3*($A174-$AB11)))  / (EXP(-k_elim*1.8)-EXP(-3*1.8)),0),IF($AA11="XR",IF(AND($AD11=TRUE,$AA11="XR",$A174&gt;=$AB11), IF($AE11="Jeun",   (XR_factor_fast*($AC11/Poids)) *    (EXP(-0.5*((($A174-($AB11+2))/0.9)^2)) +     EXP(-0.5*((($A174-($AB11+7))/1.1)^2)))    * MAX(EXP(-k_elim*MAX($A174-($AB11+1),0)),0.5),   (XR_factor_fed*($AC11/Poids)) *    (EXP(-0.5*((($A174-($AB11+2))/0.9)^2)) +     EXP(-0.5*((($A174-($AB11+6))/1.1)^2)))    * MAX(EXP(-k_elim*MAX($A174-($AB11+1),0)),0.58) ),0),IF(AND($AD11=TRUE,OR($AA11="Concerta",$AA11="OROS"),$A174&gt;=$AB11), MIN(OROS_factor*($AC11/Poids),22) / (1+EXP(-(($A174-($AB11+4.8))))) *  IF($A174&gt;($AB11+10), EXP(-k_elim*(($A174-($AB11+10)))), 1),0)))</f>
        <v>0</v>
      </c>
      <c r="O174" s="32">
        <f>IF($AA12="IR",IF(AND($AD12=TRUE,$AA12="IR",$A174&gt;=$AB12), (IR_factor*($AC12/Poids)) *  (EXP(-k_elim*($A174-$AB12)) - EXP(-3*($A174-$AB12)))  / (EXP(-k_elim*1.8)-EXP(-3*1.8)),0),IF($AA12="XR",IF(AND($AD12=TRUE,$AA12="XR",$A174&gt;=$AB12), IF($AE12="Jeun",   (XR_factor_fast*($AC12/Poids)) *    (EXP(-0.5*((($A174-($AB12+2))/0.9)^2)) +     EXP(-0.5*((($A174-($AB12+7))/1.1)^2)))    * MAX(EXP(-k_elim*MAX($A174-($AB12+1),0)),0.5),   (XR_factor_fed*($AC12/Poids)) *    (EXP(-0.5*((($A174-($AB12+2))/0.9)^2)) +     EXP(-0.5*((($A174-($AB12+6))/1.1)^2)))    * MAX(EXP(-k_elim*MAX($A174-($AB12+1),0)),0.58) ),0),IF(AND($AD12=TRUE,OR($AA12="Concerta",$AA12="OROS"),$A174&gt;=$AB12), MIN(OROS_factor*($AC12/Poids),22) / (1+EXP(-(($A174-($AB12+4.8))))) *  IF($A174&gt;($AB12+10), EXP(-k_elim*(($A174-($AB12+10)))), 1),0)))</f>
        <v>0</v>
      </c>
      <c r="P174" s="32">
        <f>IF($AA13="IR",IF(AND($AD13=TRUE,$AA13="IR",$A174&gt;=$AB13), (IR_factor*($AC13/Poids)) *  (EXP(-k_elim*($A174-$AB13)) - EXP(-3*($A174-$AB13)))  / (EXP(-k_elim*1.8)-EXP(-3*1.8)),0),IF($AA13="XR",IF(AND($AD13=TRUE,$AA13="XR",$A174&gt;=$AB13), IF($AE13="Jeun",   (XR_factor_fast*($AC13/Poids)) *    (EXP(-0.5*((($A174-($AB13+2))/0.9)^2)) +     EXP(-0.5*((($A174-($AB13+7))/1.1)^2)))    * MAX(EXP(-k_elim*MAX($A174-($AB13+1),0)),0.5),   (XR_factor_fed*($AC13/Poids)) *    (EXP(-0.5*((($A174-($AB13+2))/0.9)^2)) +     EXP(-0.5*((($A174-($AB13+6))/1.1)^2)))    * MAX(EXP(-k_elim*MAX($A174-($AB13+1),0)),0.58) ),0),IF(AND($AD13=TRUE,OR($AA13="Concerta",$AA13="OROS"),$A174&gt;=$AB13), MIN(OROS_factor*($AC13/Poids),22) / (1+EXP(-(($A174-($AB13+4.8))))) *  IF($A174&gt;($AB13+10), EXP(-k_elim*(($A174-($AB13+10)))), 1),0)))</f>
        <v>0</v>
      </c>
      <c r="AO174">
        <v>5</v>
      </c>
    </row>
    <row r="175" spans="1:41">
      <c r="A175" s="17">
        <v>14.64999999999997</v>
      </c>
      <c r="B175" s="18">
        <f t="shared" si="6"/>
        <v>1.8933283195915072</v>
      </c>
      <c r="C175" s="20">
        <f t="shared" si="7"/>
        <v>0</v>
      </c>
      <c r="D175" s="32">
        <f t="shared" si="8"/>
        <v>0</v>
      </c>
      <c r="E175" s="18">
        <f>IF($AA2="IR",IF(AND($AD2=TRUE,$AA2="IR",$A175&gt;=$AB2), (IR_factor*($AC2/Poids)) *  (EXP(-k_elim*($A175-$AB2)) - EXP(-3*($A175-$AB2)))  / (EXP(-k_elim*1.8)-EXP(-3*1.8)),0),IF($AA2="XR",IF(AND($AD2=TRUE,$AA2="XR",$A175&gt;=$AB2), IF($AE2="Jeun",   (XR_factor_fast*($AC2/Poids)) *    (EXP(-0.5*((($A175-($AB2+2))/0.9)^2)) +     EXP(-0.5*((($A175-($AB2+7))/1.1)^2)))    * MAX(EXP(-k_elim*MAX($A175-($AB2+1),0)),0.5),   (XR_factor_fed*($AC2/Poids)) *    (EXP(-0.5*((($A175-($AB2+2))/0.9)^2)) +     EXP(-0.5*((($A175-($AB2+6))/1.1)^2)))    * MAX(EXP(-k_elim*MAX($A175-($AB2+1),0)),0.58) ),0),IF(AND($AD2=TRUE,OR($AA2="Concerta",$AA2="OROS"),$A175&gt;=$AB2), MIN(OROS_factor*($AC2/Poids),22) / (1+EXP(-(($A175-($AB2+4.8))))) *  IF($A175&gt;($AB2+10), EXP(-k_elim*(($A175-($AB2+10)))), 1),0)))</f>
        <v>1.8933283195915072</v>
      </c>
      <c r="F175" s="18">
        <f>IF($AA3="IR",IF(AND($AD3=TRUE,$AA3="IR",$A175&gt;=$AB3), (IR_factor*($AC3/Poids)) *  (EXP(-k_elim*($A175-$AB3)) - EXP(-3*($A175-$AB3)))  / (EXP(-k_elim*1.8)-EXP(-3*1.8)),0),IF($AA3="XR",IF(AND($AD3=TRUE,$AA3="XR",$A175&gt;=$AB3), IF($AE3="Jeun",   (XR_factor_fast*($AC3/Poids)) *    (EXP(-0.5*((($A175-($AB3+2))/0.9)^2)) +     EXP(-0.5*((($A175-($AB3+7))/1.1)^2)))    * MAX(EXP(-k_elim*MAX($A175-($AB3+1),0)),0.5),   (XR_factor_fed*($AC3/Poids)) *    (EXP(-0.5*((($A175-($AB3+2))/0.9)^2)) +     EXP(-0.5*((($A175-($AB3+6))/1.1)^2)))    * MAX(EXP(-k_elim*MAX($A175-($AB3+1),0)),0.58) ),0),IF(AND($AD3=TRUE,OR($AA3="Concerta",$AA3="OROS"),$A175&gt;=$AB3), MIN(OROS_factor*($AC3/Poids),22) / (1+EXP(-(($A175-($AB3+4.8))))) *  IF($A175&gt;($AB3+10), EXP(-k_elim*(($A175-($AB3+10)))), 1),0)))</f>
        <v>0</v>
      </c>
      <c r="G175" s="18">
        <f>IF($AA4="IR",IF(AND($AD4=TRUE,$AA4="IR",$A175&gt;=$AB4), (IR_factor*($AC4/Poids)) *  (EXP(-k_elim*($A175-$AB4)) - EXP(-3*($A175-$AB4)))  / (EXP(-k_elim*1.8)-EXP(-3*1.8)),0),IF($AA4="XR",IF(AND($AD4=TRUE,$AA4="XR",$A175&gt;=$AB4), IF($AE4="Jeun",   (XR_factor_fast*($AC4/Poids)) *    (EXP(-0.5*((($A175-($AB4+2))/0.9)^2)) +     EXP(-0.5*((($A175-($AB4+7))/1.1)^2)))    * MAX(EXP(-k_elim*MAX($A175-($AB4+1),0)),0.5),   (XR_factor_fed*($AC4/Poids)) *    (EXP(-0.5*((($A175-($AB4+2))/0.9)^2)) +     EXP(-0.5*((($A175-($AB4+6))/1.1)^2)))    * MAX(EXP(-k_elim*MAX($A175-($AB4+1),0)),0.58) ),0),IF(AND($AD4=TRUE,OR($AA4="Concerta",$AA4="OROS"),$A175&gt;=$AB4), MIN(OROS_factor*($AC4/Poids),22) / (1+EXP(-(($A175-($AB4+4.8))))) *  IF($A175&gt;($AB4+10), EXP(-k_elim*(($A175-($AB4+10)))), 1),0)))</f>
        <v>0</v>
      </c>
      <c r="H175" s="18">
        <f>IF($AA5="IR",IF(AND($AD5=TRUE,$AA5="IR",$A175&gt;=$AB5), (IR_factor*($AC5/Poids)) *  (EXP(-k_elim*($A175-$AB5)) - EXP(-3*($A175-$AB5)))  / (EXP(-k_elim*1.8)-EXP(-3*1.8)),0),IF($AA5="XR",IF(AND($AD5=TRUE,$AA5="XR",$A175&gt;=$AB5), IF($AE5="Jeun",   (XR_factor_fast*($AC5/Poids)) *    (EXP(-0.5*((($A175-($AB5+2))/0.9)^2)) +     EXP(-0.5*((($A175-($AB5+7))/1.1)^2)))    * MAX(EXP(-k_elim*MAX($A175-($AB5+1),0)),0.5),   (XR_factor_fed*($AC5/Poids)) *    (EXP(-0.5*((($A175-($AB5+2))/0.9)^2)) +     EXP(-0.5*((($A175-($AB5+6))/1.1)^2)))    * MAX(EXP(-k_elim*MAX($A175-($AB5+1),0)),0.58) ),0),IF(AND($AD5=TRUE,OR($AA5="Concerta",$AA5="OROS"),$A175&gt;=$AB5), MIN(OROS_factor*($AC5/Poids),22) / (1+EXP(-(($A175-($AB5+4.8))))) *  IF($A175&gt;($AB5+10), EXP(-k_elim*(($A175-($AB5+10)))), 1),0)))</f>
        <v>0</v>
      </c>
      <c r="I175" s="20">
        <f>IF($AA6="IR",IF(AND($AD6=TRUE,$AA6="IR",$A175&gt;=$AB6), (IR_factor*($AC6/Poids)) *  (EXP(-k_elim*($A175-$AB6)) - EXP(-3*($A175-$AB6)))  / (EXP(-k_elim*1.8)-EXP(-3*1.8)),0),IF($AA6="XR",IF(AND($AD6=TRUE,$AA6="XR",$A175&gt;=$AB6), IF($AE6="Jeun",   (XR_factor_fast*($AC6/Poids)) *    (EXP(-0.5*((($A175-($AB6+2))/0.9)^2)) +     EXP(-0.5*((($A175-($AB6+7))/1.1)^2)))    * MAX(EXP(-k_elim*MAX($A175-($AB6+1),0)),0.5),   (XR_factor_fed*($AC6/Poids)) *    (EXP(-0.5*((($A175-($AB6+2))/0.9)^2)) +     EXP(-0.5*((($A175-($AB6+6))/1.1)^2)))    * MAX(EXP(-k_elim*MAX($A175-($AB6+1),0)),0.58) ),0),IF(AND($AD6=TRUE,OR($AA6="Concerta",$AA6="OROS"),$A175&gt;=$AB6), MIN(OROS_factor*($AC6/Poids),22) / (1+EXP(-(($A175-($AB6+4.8))))) *  IF($A175&gt;($AB6+10), EXP(-k_elim*(($A175-($AB6+10)))), 1),0)))</f>
        <v>0</v>
      </c>
      <c r="J175" s="20">
        <f>IF($AA7="IR",IF(AND($AD7=TRUE,$AA7="IR",$A175&gt;=$AB7), (IR_factor*($AC7/Poids)) *  (EXP(-k_elim*($A175-$AB7)) - EXP(-3*($A175-$AB7)))  / (EXP(-k_elim*1.8)-EXP(-3*1.8)),0),IF($AA7="XR",IF(AND($AD7=TRUE,$AA7="XR",$A175&gt;=$AB7), IF($AE7="Jeun",   (XR_factor_fast*($AC7/Poids)) *    (EXP(-0.5*((($A175-($AB7+2))/0.9)^2)) +     EXP(-0.5*((($A175-($AB7+7))/1.1)^2)))    * MAX(EXP(-k_elim*MAX($A175-($AB7+1),0)),0.5),   (XR_factor_fed*($AC7/Poids)) *    (EXP(-0.5*((($A175-($AB7+2))/0.9)^2)) +     EXP(-0.5*((($A175-($AB7+6))/1.1)^2)))    * MAX(EXP(-k_elim*MAX($A175-($AB7+1),0)),0.58) ),0),IF(AND($AD7=TRUE,OR($AA7="Concerta",$AA7="OROS"),$A175&gt;=$AB7), MIN(OROS_factor*($AC7/Poids),22) / (1+EXP(-(($A175-($AB7+4.8))))) *  IF($A175&gt;($AB7+10), EXP(-k_elim*(($A175-($AB7+10)))), 1),0)))</f>
        <v>0</v>
      </c>
      <c r="K175" s="20">
        <f>IF($AA8="IR",IF(AND($AD8=TRUE,$AA8="IR",$A175&gt;=$AB8), (IR_factor*($AC8/Poids)) *  (EXP(-k_elim*($A175-$AB8)) - EXP(-3*($A175-$AB8)))  / (EXP(-k_elim*1.8)-EXP(-3*1.8)),0),IF($AA8="XR",IF(AND($AD8=TRUE,$AA8="XR",$A175&gt;=$AB8), IF($AE8="Jeun",   (XR_factor_fast*($AC8/Poids)) *    (EXP(-0.5*((($A175-($AB8+2))/0.9)^2)) +     EXP(-0.5*((($A175-($AB8+7))/1.1)^2)))    * MAX(EXP(-k_elim*MAX($A175-($AB8+1),0)),0.5),   (XR_factor_fed*($AC8/Poids)) *    (EXP(-0.5*((($A175-($AB8+2))/0.9)^2)) +     EXP(-0.5*((($A175-($AB8+6))/1.1)^2)))    * MAX(EXP(-k_elim*MAX($A175-($AB8+1),0)),0.58) ),0),IF(AND($AD8=TRUE,OR($AA8="Concerta",$AA8="OROS"),$A175&gt;=$AB8), MIN(OROS_factor*($AC8/Poids),22) / (1+EXP(-(($A175-($AB8+4.8))))) *  IF($A175&gt;($AB8+10), EXP(-k_elim*(($A175-($AB8+10)))), 1),0)))</f>
        <v>0</v>
      </c>
      <c r="L175" s="20">
        <f>IF($AA9="IR",IF(AND($AD9=TRUE,$AA9="IR",$A175&gt;=$AB9), (IR_factor*($AC9/Poids)) *  (EXP(-k_elim*($A175-$AB9)) - EXP(-3*($A175-$AB9)))  / (EXP(-k_elim*1.8)-EXP(-3*1.8)),0),IF($AA9="XR",IF(AND($AD9=TRUE,$AA9="XR",$A175&gt;=$AB9), IF($AE9="Jeun",   (XR_factor_fast*($AC9/Poids)) *    (EXP(-0.5*((($A175-($AB9+2))/0.9)^2)) +     EXP(-0.5*((($A175-($AB9+7))/1.1)^2)))    * MAX(EXP(-k_elim*MAX($A175-($AB9+1),0)),0.5),   (XR_factor_fed*($AC9/Poids)) *    (EXP(-0.5*((($A175-($AB9+2))/0.9)^2)) +     EXP(-0.5*((($A175-($AB9+6))/1.1)^2)))    * MAX(EXP(-k_elim*MAX($A175-($AB9+1),0)),0.58) ),0),IF(AND($AD9=TRUE,OR($AA9="Concerta",$AA9="OROS"),$A175&gt;=$AB9), MIN(OROS_factor*($AC9/Poids),22) / (1+EXP(-(($A175-($AB9+4.8))))) *  IF($A175&gt;($AB9+10), EXP(-k_elim*(($A175-($AB9+10)))), 1),0)))</f>
        <v>0</v>
      </c>
      <c r="M175" s="20">
        <f>IF($AA10="IR",IF(AND($AD10=TRUE,$AA10="IR",$A175&gt;=$AB10), (IR_factor*($AC10/Poids)) *  (EXP(-k_elim*($A175-$AB10)) - EXP(-3*($A175-$AB10)))  / (EXP(-k_elim*1.8)-EXP(-3*1.8)),0),IF($AA10="XR",IF(AND($AD10=TRUE,$AA10="XR",$A175&gt;=$AB10), IF($AE10="Jeun",   (XR_factor_fast*($AC10/Poids)) *    (EXP(-0.5*((($A175-($AB10+2))/0.9)^2)) +     EXP(-0.5*((($A175-($AB10+7))/1.1)^2)))    * MAX(EXP(-k_elim*MAX($A175-($AB10+1),0)),0.5),   (XR_factor_fed*($AC10/Poids)) *    (EXP(-0.5*((($A175-($AB10+2))/0.9)^2)) +     EXP(-0.5*((($A175-($AB10+6))/1.1)^2)))    * MAX(EXP(-k_elim*MAX($A175-($AB10+1),0)),0.58) ),0),IF(AND($AD10=TRUE,OR($AA10="Concerta",$AA10="OROS"),$A175&gt;=$AB10), MIN(OROS_factor*($AC10/Poids),22) / (1+EXP(-(($A175-($AB10+4.8))))) *  IF($A175&gt;($AB10+10), EXP(-k_elim*(($A175-($AB10+10)))), 1),0)))</f>
        <v>0</v>
      </c>
      <c r="N175" s="32">
        <f>IF($AA11="IR",IF(AND($AD11=TRUE,$AA11="IR",$A175&gt;=$AB11), (IR_factor*($AC11/Poids)) *  (EXP(-k_elim*($A175-$AB11)) - EXP(-3*($A175-$AB11)))  / (EXP(-k_elim*1.8)-EXP(-3*1.8)),0),IF($AA11="XR",IF(AND($AD11=TRUE,$AA11="XR",$A175&gt;=$AB11), IF($AE11="Jeun",   (XR_factor_fast*($AC11/Poids)) *    (EXP(-0.5*((($A175-($AB11+2))/0.9)^2)) +     EXP(-0.5*((($A175-($AB11+7))/1.1)^2)))    * MAX(EXP(-k_elim*MAX($A175-($AB11+1),0)),0.5),   (XR_factor_fed*($AC11/Poids)) *    (EXP(-0.5*((($A175-($AB11+2))/0.9)^2)) +     EXP(-0.5*((($A175-($AB11+6))/1.1)^2)))    * MAX(EXP(-k_elim*MAX($A175-($AB11+1),0)),0.58) ),0),IF(AND($AD11=TRUE,OR($AA11="Concerta",$AA11="OROS"),$A175&gt;=$AB11), MIN(OROS_factor*($AC11/Poids),22) / (1+EXP(-(($A175-($AB11+4.8))))) *  IF($A175&gt;($AB11+10), EXP(-k_elim*(($A175-($AB11+10)))), 1),0)))</f>
        <v>0</v>
      </c>
      <c r="O175" s="32">
        <f>IF($AA12="IR",IF(AND($AD12=TRUE,$AA12="IR",$A175&gt;=$AB12), (IR_factor*($AC12/Poids)) *  (EXP(-k_elim*($A175-$AB12)) - EXP(-3*($A175-$AB12)))  / (EXP(-k_elim*1.8)-EXP(-3*1.8)),0),IF($AA12="XR",IF(AND($AD12=TRUE,$AA12="XR",$A175&gt;=$AB12), IF($AE12="Jeun",   (XR_factor_fast*($AC12/Poids)) *    (EXP(-0.5*((($A175-($AB12+2))/0.9)^2)) +     EXP(-0.5*((($A175-($AB12+7))/1.1)^2)))    * MAX(EXP(-k_elim*MAX($A175-($AB12+1),0)),0.5),   (XR_factor_fed*($AC12/Poids)) *    (EXP(-0.5*((($A175-($AB12+2))/0.9)^2)) +     EXP(-0.5*((($A175-($AB12+6))/1.1)^2)))    * MAX(EXP(-k_elim*MAX($A175-($AB12+1),0)),0.58) ),0),IF(AND($AD12=TRUE,OR($AA12="Concerta",$AA12="OROS"),$A175&gt;=$AB12), MIN(OROS_factor*($AC12/Poids),22) / (1+EXP(-(($A175-($AB12+4.8))))) *  IF($A175&gt;($AB12+10), EXP(-k_elim*(($A175-($AB12+10)))), 1),0)))</f>
        <v>0</v>
      </c>
      <c r="P175" s="32">
        <f>IF($AA13="IR",IF(AND($AD13=TRUE,$AA13="IR",$A175&gt;=$AB13), (IR_factor*($AC13/Poids)) *  (EXP(-k_elim*($A175-$AB13)) - EXP(-3*($A175-$AB13)))  / (EXP(-k_elim*1.8)-EXP(-3*1.8)),0),IF($AA13="XR",IF(AND($AD13=TRUE,$AA13="XR",$A175&gt;=$AB13), IF($AE13="Jeun",   (XR_factor_fast*($AC13/Poids)) *    (EXP(-0.5*((($A175-($AB13+2))/0.9)^2)) +     EXP(-0.5*((($A175-($AB13+7))/1.1)^2)))    * MAX(EXP(-k_elim*MAX($A175-($AB13+1),0)),0.5),   (XR_factor_fed*($AC13/Poids)) *    (EXP(-0.5*((($A175-($AB13+2))/0.9)^2)) +     EXP(-0.5*((($A175-($AB13+6))/1.1)^2)))    * MAX(EXP(-k_elim*MAX($A175-($AB13+1),0)),0.58) ),0),IF(AND($AD13=TRUE,OR($AA13="Concerta",$AA13="OROS"),$A175&gt;=$AB13), MIN(OROS_factor*($AC13/Poids),22) / (1+EXP(-(($A175-($AB13+4.8))))) *  IF($A175&gt;($AB13+10), EXP(-k_elim*(($A175-($AB13+10)))), 1),0)))</f>
        <v>0</v>
      </c>
      <c r="AO175">
        <v>5</v>
      </c>
    </row>
    <row r="176" spans="1:41">
      <c r="A176" s="17">
        <v>14.699999999999971</v>
      </c>
      <c r="B176" s="18">
        <f t="shared" si="6"/>
        <v>1.870037843497645</v>
      </c>
      <c r="C176" s="20">
        <f t="shared" si="7"/>
        <v>0</v>
      </c>
      <c r="D176" s="32">
        <f t="shared" si="8"/>
        <v>0</v>
      </c>
      <c r="E176" s="18">
        <f>IF($AA2="IR",IF(AND($AD2=TRUE,$AA2="IR",$A176&gt;=$AB2), (IR_factor*($AC2/Poids)) *  (EXP(-k_elim*($A176-$AB2)) - EXP(-3*($A176-$AB2)))  / (EXP(-k_elim*1.8)-EXP(-3*1.8)),0),IF($AA2="XR",IF(AND($AD2=TRUE,$AA2="XR",$A176&gt;=$AB2), IF($AE2="Jeun",   (XR_factor_fast*($AC2/Poids)) *    (EXP(-0.5*((($A176-($AB2+2))/0.9)^2)) +     EXP(-0.5*((($A176-($AB2+7))/1.1)^2)))    * MAX(EXP(-k_elim*MAX($A176-($AB2+1),0)),0.5),   (XR_factor_fed*($AC2/Poids)) *    (EXP(-0.5*((($A176-($AB2+2))/0.9)^2)) +     EXP(-0.5*((($A176-($AB2+6))/1.1)^2)))    * MAX(EXP(-k_elim*MAX($A176-($AB2+1),0)),0.58) ),0),IF(AND($AD2=TRUE,OR($AA2="Concerta",$AA2="OROS"),$A176&gt;=$AB2), MIN(OROS_factor*($AC2/Poids),22) / (1+EXP(-(($A176-($AB2+4.8))))) *  IF($A176&gt;($AB2+10), EXP(-k_elim*(($A176-($AB2+10)))), 1),0)))</f>
        <v>1.870037843497645</v>
      </c>
      <c r="F176" s="18">
        <f>IF($AA3="IR",IF(AND($AD3=TRUE,$AA3="IR",$A176&gt;=$AB3), (IR_factor*($AC3/Poids)) *  (EXP(-k_elim*($A176-$AB3)) - EXP(-3*($A176-$AB3)))  / (EXP(-k_elim*1.8)-EXP(-3*1.8)),0),IF($AA3="XR",IF(AND($AD3=TRUE,$AA3="XR",$A176&gt;=$AB3), IF($AE3="Jeun",   (XR_factor_fast*($AC3/Poids)) *    (EXP(-0.5*((($A176-($AB3+2))/0.9)^2)) +     EXP(-0.5*((($A176-($AB3+7))/1.1)^2)))    * MAX(EXP(-k_elim*MAX($A176-($AB3+1),0)),0.5),   (XR_factor_fed*($AC3/Poids)) *    (EXP(-0.5*((($A176-($AB3+2))/0.9)^2)) +     EXP(-0.5*((($A176-($AB3+6))/1.1)^2)))    * MAX(EXP(-k_elim*MAX($A176-($AB3+1),0)),0.58) ),0),IF(AND($AD3=TRUE,OR($AA3="Concerta",$AA3="OROS"),$A176&gt;=$AB3), MIN(OROS_factor*($AC3/Poids),22) / (1+EXP(-(($A176-($AB3+4.8))))) *  IF($A176&gt;($AB3+10), EXP(-k_elim*(($A176-($AB3+10)))), 1),0)))</f>
        <v>0</v>
      </c>
      <c r="G176" s="18">
        <f>IF($AA4="IR",IF(AND($AD4=TRUE,$AA4="IR",$A176&gt;=$AB4), (IR_factor*($AC4/Poids)) *  (EXP(-k_elim*($A176-$AB4)) - EXP(-3*($A176-$AB4)))  / (EXP(-k_elim*1.8)-EXP(-3*1.8)),0),IF($AA4="XR",IF(AND($AD4=TRUE,$AA4="XR",$A176&gt;=$AB4), IF($AE4="Jeun",   (XR_factor_fast*($AC4/Poids)) *    (EXP(-0.5*((($A176-($AB4+2))/0.9)^2)) +     EXP(-0.5*((($A176-($AB4+7))/1.1)^2)))    * MAX(EXP(-k_elim*MAX($A176-($AB4+1),0)),0.5),   (XR_factor_fed*($AC4/Poids)) *    (EXP(-0.5*((($A176-($AB4+2))/0.9)^2)) +     EXP(-0.5*((($A176-($AB4+6))/1.1)^2)))    * MAX(EXP(-k_elim*MAX($A176-($AB4+1),0)),0.58) ),0),IF(AND($AD4=TRUE,OR($AA4="Concerta",$AA4="OROS"),$A176&gt;=$AB4), MIN(OROS_factor*($AC4/Poids),22) / (1+EXP(-(($A176-($AB4+4.8))))) *  IF($A176&gt;($AB4+10), EXP(-k_elim*(($A176-($AB4+10)))), 1),0)))</f>
        <v>0</v>
      </c>
      <c r="H176" s="18">
        <f>IF($AA5="IR",IF(AND($AD5=TRUE,$AA5="IR",$A176&gt;=$AB5), (IR_factor*($AC5/Poids)) *  (EXP(-k_elim*($A176-$AB5)) - EXP(-3*($A176-$AB5)))  / (EXP(-k_elim*1.8)-EXP(-3*1.8)),0),IF($AA5="XR",IF(AND($AD5=TRUE,$AA5="XR",$A176&gt;=$AB5), IF($AE5="Jeun",   (XR_factor_fast*($AC5/Poids)) *    (EXP(-0.5*((($A176-($AB5+2))/0.9)^2)) +     EXP(-0.5*((($A176-($AB5+7))/1.1)^2)))    * MAX(EXP(-k_elim*MAX($A176-($AB5+1),0)),0.5),   (XR_factor_fed*($AC5/Poids)) *    (EXP(-0.5*((($A176-($AB5+2))/0.9)^2)) +     EXP(-0.5*((($A176-($AB5+6))/1.1)^2)))    * MAX(EXP(-k_elim*MAX($A176-($AB5+1),0)),0.58) ),0),IF(AND($AD5=TRUE,OR($AA5="Concerta",$AA5="OROS"),$A176&gt;=$AB5), MIN(OROS_factor*($AC5/Poids),22) / (1+EXP(-(($A176-($AB5+4.8))))) *  IF($A176&gt;($AB5+10), EXP(-k_elim*(($A176-($AB5+10)))), 1),0)))</f>
        <v>0</v>
      </c>
      <c r="I176" s="20">
        <f>IF($AA6="IR",IF(AND($AD6=TRUE,$AA6="IR",$A176&gt;=$AB6), (IR_factor*($AC6/Poids)) *  (EXP(-k_elim*($A176-$AB6)) - EXP(-3*($A176-$AB6)))  / (EXP(-k_elim*1.8)-EXP(-3*1.8)),0),IF($AA6="XR",IF(AND($AD6=TRUE,$AA6="XR",$A176&gt;=$AB6), IF($AE6="Jeun",   (XR_factor_fast*($AC6/Poids)) *    (EXP(-0.5*((($A176-($AB6+2))/0.9)^2)) +     EXP(-0.5*((($A176-($AB6+7))/1.1)^2)))    * MAX(EXP(-k_elim*MAX($A176-($AB6+1),0)),0.5),   (XR_factor_fed*($AC6/Poids)) *    (EXP(-0.5*((($A176-($AB6+2))/0.9)^2)) +     EXP(-0.5*((($A176-($AB6+6))/1.1)^2)))    * MAX(EXP(-k_elim*MAX($A176-($AB6+1),0)),0.58) ),0),IF(AND($AD6=TRUE,OR($AA6="Concerta",$AA6="OROS"),$A176&gt;=$AB6), MIN(OROS_factor*($AC6/Poids),22) / (1+EXP(-(($A176-($AB6+4.8))))) *  IF($A176&gt;($AB6+10), EXP(-k_elim*(($A176-($AB6+10)))), 1),0)))</f>
        <v>0</v>
      </c>
      <c r="J176" s="20">
        <f>IF($AA7="IR",IF(AND($AD7=TRUE,$AA7="IR",$A176&gt;=$AB7), (IR_factor*($AC7/Poids)) *  (EXP(-k_elim*($A176-$AB7)) - EXP(-3*($A176-$AB7)))  / (EXP(-k_elim*1.8)-EXP(-3*1.8)),0),IF($AA7="XR",IF(AND($AD7=TRUE,$AA7="XR",$A176&gt;=$AB7), IF($AE7="Jeun",   (XR_factor_fast*($AC7/Poids)) *    (EXP(-0.5*((($A176-($AB7+2))/0.9)^2)) +     EXP(-0.5*((($A176-($AB7+7))/1.1)^2)))    * MAX(EXP(-k_elim*MAX($A176-($AB7+1),0)),0.5),   (XR_factor_fed*($AC7/Poids)) *    (EXP(-0.5*((($A176-($AB7+2))/0.9)^2)) +     EXP(-0.5*((($A176-($AB7+6))/1.1)^2)))    * MAX(EXP(-k_elim*MAX($A176-($AB7+1),0)),0.58) ),0),IF(AND($AD7=TRUE,OR($AA7="Concerta",$AA7="OROS"),$A176&gt;=$AB7), MIN(OROS_factor*($AC7/Poids),22) / (1+EXP(-(($A176-($AB7+4.8))))) *  IF($A176&gt;($AB7+10), EXP(-k_elim*(($A176-($AB7+10)))), 1),0)))</f>
        <v>0</v>
      </c>
      <c r="K176" s="20">
        <f>IF($AA8="IR",IF(AND($AD8=TRUE,$AA8="IR",$A176&gt;=$AB8), (IR_factor*($AC8/Poids)) *  (EXP(-k_elim*($A176-$AB8)) - EXP(-3*($A176-$AB8)))  / (EXP(-k_elim*1.8)-EXP(-3*1.8)),0),IF($AA8="XR",IF(AND($AD8=TRUE,$AA8="XR",$A176&gt;=$AB8), IF($AE8="Jeun",   (XR_factor_fast*($AC8/Poids)) *    (EXP(-0.5*((($A176-($AB8+2))/0.9)^2)) +     EXP(-0.5*((($A176-($AB8+7))/1.1)^2)))    * MAX(EXP(-k_elim*MAX($A176-($AB8+1),0)),0.5),   (XR_factor_fed*($AC8/Poids)) *    (EXP(-0.5*((($A176-($AB8+2))/0.9)^2)) +     EXP(-0.5*((($A176-($AB8+6))/1.1)^2)))    * MAX(EXP(-k_elim*MAX($A176-($AB8+1),0)),0.58) ),0),IF(AND($AD8=TRUE,OR($AA8="Concerta",$AA8="OROS"),$A176&gt;=$AB8), MIN(OROS_factor*($AC8/Poids),22) / (1+EXP(-(($A176-($AB8+4.8))))) *  IF($A176&gt;($AB8+10), EXP(-k_elim*(($A176-($AB8+10)))), 1),0)))</f>
        <v>0</v>
      </c>
      <c r="L176" s="20">
        <f>IF($AA9="IR",IF(AND($AD9=TRUE,$AA9="IR",$A176&gt;=$AB9), (IR_factor*($AC9/Poids)) *  (EXP(-k_elim*($A176-$AB9)) - EXP(-3*($A176-$AB9)))  / (EXP(-k_elim*1.8)-EXP(-3*1.8)),0),IF($AA9="XR",IF(AND($AD9=TRUE,$AA9="XR",$A176&gt;=$AB9), IF($AE9="Jeun",   (XR_factor_fast*($AC9/Poids)) *    (EXP(-0.5*((($A176-($AB9+2))/0.9)^2)) +     EXP(-0.5*((($A176-($AB9+7))/1.1)^2)))    * MAX(EXP(-k_elim*MAX($A176-($AB9+1),0)),0.5),   (XR_factor_fed*($AC9/Poids)) *    (EXP(-0.5*((($A176-($AB9+2))/0.9)^2)) +     EXP(-0.5*((($A176-($AB9+6))/1.1)^2)))    * MAX(EXP(-k_elim*MAX($A176-($AB9+1),0)),0.58) ),0),IF(AND($AD9=TRUE,OR($AA9="Concerta",$AA9="OROS"),$A176&gt;=$AB9), MIN(OROS_factor*($AC9/Poids),22) / (1+EXP(-(($A176-($AB9+4.8))))) *  IF($A176&gt;($AB9+10), EXP(-k_elim*(($A176-($AB9+10)))), 1),0)))</f>
        <v>0</v>
      </c>
      <c r="M176" s="20">
        <f>IF($AA10="IR",IF(AND($AD10=TRUE,$AA10="IR",$A176&gt;=$AB10), (IR_factor*($AC10/Poids)) *  (EXP(-k_elim*($A176-$AB10)) - EXP(-3*($A176-$AB10)))  / (EXP(-k_elim*1.8)-EXP(-3*1.8)),0),IF($AA10="XR",IF(AND($AD10=TRUE,$AA10="XR",$A176&gt;=$AB10), IF($AE10="Jeun",   (XR_factor_fast*($AC10/Poids)) *    (EXP(-0.5*((($A176-($AB10+2))/0.9)^2)) +     EXP(-0.5*((($A176-($AB10+7))/1.1)^2)))    * MAX(EXP(-k_elim*MAX($A176-($AB10+1),0)),0.5),   (XR_factor_fed*($AC10/Poids)) *    (EXP(-0.5*((($A176-($AB10+2))/0.9)^2)) +     EXP(-0.5*((($A176-($AB10+6))/1.1)^2)))    * MAX(EXP(-k_elim*MAX($A176-($AB10+1),0)),0.58) ),0),IF(AND($AD10=TRUE,OR($AA10="Concerta",$AA10="OROS"),$A176&gt;=$AB10), MIN(OROS_factor*($AC10/Poids),22) / (1+EXP(-(($A176-($AB10+4.8))))) *  IF($A176&gt;($AB10+10), EXP(-k_elim*(($A176-($AB10+10)))), 1),0)))</f>
        <v>0</v>
      </c>
      <c r="N176" s="32">
        <f>IF($AA11="IR",IF(AND($AD11=TRUE,$AA11="IR",$A176&gt;=$AB11), (IR_factor*($AC11/Poids)) *  (EXP(-k_elim*($A176-$AB11)) - EXP(-3*($A176-$AB11)))  / (EXP(-k_elim*1.8)-EXP(-3*1.8)),0),IF($AA11="XR",IF(AND($AD11=TRUE,$AA11="XR",$A176&gt;=$AB11), IF($AE11="Jeun",   (XR_factor_fast*($AC11/Poids)) *    (EXP(-0.5*((($A176-($AB11+2))/0.9)^2)) +     EXP(-0.5*((($A176-($AB11+7))/1.1)^2)))    * MAX(EXP(-k_elim*MAX($A176-($AB11+1),0)),0.5),   (XR_factor_fed*($AC11/Poids)) *    (EXP(-0.5*((($A176-($AB11+2))/0.9)^2)) +     EXP(-0.5*((($A176-($AB11+6))/1.1)^2)))    * MAX(EXP(-k_elim*MAX($A176-($AB11+1),0)),0.58) ),0),IF(AND($AD11=TRUE,OR($AA11="Concerta",$AA11="OROS"),$A176&gt;=$AB11), MIN(OROS_factor*($AC11/Poids),22) / (1+EXP(-(($A176-($AB11+4.8))))) *  IF($A176&gt;($AB11+10), EXP(-k_elim*(($A176-($AB11+10)))), 1),0)))</f>
        <v>0</v>
      </c>
      <c r="O176" s="32">
        <f>IF($AA12="IR",IF(AND($AD12=TRUE,$AA12="IR",$A176&gt;=$AB12), (IR_factor*($AC12/Poids)) *  (EXP(-k_elim*($A176-$AB12)) - EXP(-3*($A176-$AB12)))  / (EXP(-k_elim*1.8)-EXP(-3*1.8)),0),IF($AA12="XR",IF(AND($AD12=TRUE,$AA12="XR",$A176&gt;=$AB12), IF($AE12="Jeun",   (XR_factor_fast*($AC12/Poids)) *    (EXP(-0.5*((($A176-($AB12+2))/0.9)^2)) +     EXP(-0.5*((($A176-($AB12+7))/1.1)^2)))    * MAX(EXP(-k_elim*MAX($A176-($AB12+1),0)),0.5),   (XR_factor_fed*($AC12/Poids)) *    (EXP(-0.5*((($A176-($AB12+2))/0.9)^2)) +     EXP(-0.5*((($A176-($AB12+6))/1.1)^2)))    * MAX(EXP(-k_elim*MAX($A176-($AB12+1),0)),0.58) ),0),IF(AND($AD12=TRUE,OR($AA12="Concerta",$AA12="OROS"),$A176&gt;=$AB12), MIN(OROS_factor*($AC12/Poids),22) / (1+EXP(-(($A176-($AB12+4.8))))) *  IF($A176&gt;($AB12+10), EXP(-k_elim*(($A176-($AB12+10)))), 1),0)))</f>
        <v>0</v>
      </c>
      <c r="P176" s="32">
        <f>IF($AA13="IR",IF(AND($AD13=TRUE,$AA13="IR",$A176&gt;=$AB13), (IR_factor*($AC13/Poids)) *  (EXP(-k_elim*($A176-$AB13)) - EXP(-3*($A176-$AB13)))  / (EXP(-k_elim*1.8)-EXP(-3*1.8)),0),IF($AA13="XR",IF(AND($AD13=TRUE,$AA13="XR",$A176&gt;=$AB13), IF($AE13="Jeun",   (XR_factor_fast*($AC13/Poids)) *    (EXP(-0.5*((($A176-($AB13+2))/0.9)^2)) +     EXP(-0.5*((($A176-($AB13+7))/1.1)^2)))    * MAX(EXP(-k_elim*MAX($A176-($AB13+1),0)),0.5),   (XR_factor_fed*($AC13/Poids)) *    (EXP(-0.5*((($A176-($AB13+2))/0.9)^2)) +     EXP(-0.5*((($A176-($AB13+6))/1.1)^2)))    * MAX(EXP(-k_elim*MAX($A176-($AB13+1),0)),0.58) ),0),IF(AND($AD13=TRUE,OR($AA13="Concerta",$AA13="OROS"),$A176&gt;=$AB13), MIN(OROS_factor*($AC13/Poids),22) / (1+EXP(-(($A176-($AB13+4.8))))) *  IF($A176&gt;($AB13+10), EXP(-k_elim*(($A176-($AB13+10)))), 1),0)))</f>
        <v>0</v>
      </c>
      <c r="AO176">
        <v>5</v>
      </c>
    </row>
    <row r="177" spans="1:41">
      <c r="A177" s="17">
        <v>14.74999999999997</v>
      </c>
      <c r="B177" s="18">
        <f t="shared" si="6"/>
        <v>1.8470338714557375</v>
      </c>
      <c r="C177" s="20">
        <f t="shared" si="7"/>
        <v>0</v>
      </c>
      <c r="D177" s="32">
        <f t="shared" si="8"/>
        <v>0</v>
      </c>
      <c r="E177" s="18">
        <f>IF($AA2="IR",IF(AND($AD2=TRUE,$AA2="IR",$A177&gt;=$AB2), (IR_factor*($AC2/Poids)) *  (EXP(-k_elim*($A177-$AB2)) - EXP(-3*($A177-$AB2)))  / (EXP(-k_elim*1.8)-EXP(-3*1.8)),0),IF($AA2="XR",IF(AND($AD2=TRUE,$AA2="XR",$A177&gt;=$AB2), IF($AE2="Jeun",   (XR_factor_fast*($AC2/Poids)) *    (EXP(-0.5*((($A177-($AB2+2))/0.9)^2)) +     EXP(-0.5*((($A177-($AB2+7))/1.1)^2)))    * MAX(EXP(-k_elim*MAX($A177-($AB2+1),0)),0.5),   (XR_factor_fed*($AC2/Poids)) *    (EXP(-0.5*((($A177-($AB2+2))/0.9)^2)) +     EXP(-0.5*((($A177-($AB2+6))/1.1)^2)))    * MAX(EXP(-k_elim*MAX($A177-($AB2+1),0)),0.58) ),0),IF(AND($AD2=TRUE,OR($AA2="Concerta",$AA2="OROS"),$A177&gt;=$AB2), MIN(OROS_factor*($AC2/Poids),22) / (1+EXP(-(($A177-($AB2+4.8))))) *  IF($A177&gt;($AB2+10), EXP(-k_elim*(($A177-($AB2+10)))), 1),0)))</f>
        <v>1.8470338714557375</v>
      </c>
      <c r="F177" s="18">
        <f>IF($AA3="IR",IF(AND($AD3=TRUE,$AA3="IR",$A177&gt;=$AB3), (IR_factor*($AC3/Poids)) *  (EXP(-k_elim*($A177-$AB3)) - EXP(-3*($A177-$AB3)))  / (EXP(-k_elim*1.8)-EXP(-3*1.8)),0),IF($AA3="XR",IF(AND($AD3=TRUE,$AA3="XR",$A177&gt;=$AB3), IF($AE3="Jeun",   (XR_factor_fast*($AC3/Poids)) *    (EXP(-0.5*((($A177-($AB3+2))/0.9)^2)) +     EXP(-0.5*((($A177-($AB3+7))/1.1)^2)))    * MAX(EXP(-k_elim*MAX($A177-($AB3+1),0)),0.5),   (XR_factor_fed*($AC3/Poids)) *    (EXP(-0.5*((($A177-($AB3+2))/0.9)^2)) +     EXP(-0.5*((($A177-($AB3+6))/1.1)^2)))    * MAX(EXP(-k_elim*MAX($A177-($AB3+1),0)),0.58) ),0),IF(AND($AD3=TRUE,OR($AA3="Concerta",$AA3="OROS"),$A177&gt;=$AB3), MIN(OROS_factor*($AC3/Poids),22) / (1+EXP(-(($A177-($AB3+4.8))))) *  IF($A177&gt;($AB3+10), EXP(-k_elim*(($A177-($AB3+10)))), 1),0)))</f>
        <v>0</v>
      </c>
      <c r="G177" s="18">
        <f>IF($AA4="IR",IF(AND($AD4=TRUE,$AA4="IR",$A177&gt;=$AB4), (IR_factor*($AC4/Poids)) *  (EXP(-k_elim*($A177-$AB4)) - EXP(-3*($A177-$AB4)))  / (EXP(-k_elim*1.8)-EXP(-3*1.8)),0),IF($AA4="XR",IF(AND($AD4=TRUE,$AA4="XR",$A177&gt;=$AB4), IF($AE4="Jeun",   (XR_factor_fast*($AC4/Poids)) *    (EXP(-0.5*((($A177-($AB4+2))/0.9)^2)) +     EXP(-0.5*((($A177-($AB4+7))/1.1)^2)))    * MAX(EXP(-k_elim*MAX($A177-($AB4+1),0)),0.5),   (XR_factor_fed*($AC4/Poids)) *    (EXP(-0.5*((($A177-($AB4+2))/0.9)^2)) +     EXP(-0.5*((($A177-($AB4+6))/1.1)^2)))    * MAX(EXP(-k_elim*MAX($A177-($AB4+1),0)),0.58) ),0),IF(AND($AD4=TRUE,OR($AA4="Concerta",$AA4="OROS"),$A177&gt;=$AB4), MIN(OROS_factor*($AC4/Poids),22) / (1+EXP(-(($A177-($AB4+4.8))))) *  IF($A177&gt;($AB4+10), EXP(-k_elim*(($A177-($AB4+10)))), 1),0)))</f>
        <v>0</v>
      </c>
      <c r="H177" s="18">
        <f>IF($AA5="IR",IF(AND($AD5=TRUE,$AA5="IR",$A177&gt;=$AB5), (IR_factor*($AC5/Poids)) *  (EXP(-k_elim*($A177-$AB5)) - EXP(-3*($A177-$AB5)))  / (EXP(-k_elim*1.8)-EXP(-3*1.8)),0),IF($AA5="XR",IF(AND($AD5=TRUE,$AA5="XR",$A177&gt;=$AB5), IF($AE5="Jeun",   (XR_factor_fast*($AC5/Poids)) *    (EXP(-0.5*((($A177-($AB5+2))/0.9)^2)) +     EXP(-0.5*((($A177-($AB5+7))/1.1)^2)))    * MAX(EXP(-k_elim*MAX($A177-($AB5+1),0)),0.5),   (XR_factor_fed*($AC5/Poids)) *    (EXP(-0.5*((($A177-($AB5+2))/0.9)^2)) +     EXP(-0.5*((($A177-($AB5+6))/1.1)^2)))    * MAX(EXP(-k_elim*MAX($A177-($AB5+1),0)),0.58) ),0),IF(AND($AD5=TRUE,OR($AA5="Concerta",$AA5="OROS"),$A177&gt;=$AB5), MIN(OROS_factor*($AC5/Poids),22) / (1+EXP(-(($A177-($AB5+4.8))))) *  IF($A177&gt;($AB5+10), EXP(-k_elim*(($A177-($AB5+10)))), 1),0)))</f>
        <v>0</v>
      </c>
      <c r="I177" s="20">
        <f>IF($AA6="IR",IF(AND($AD6=TRUE,$AA6="IR",$A177&gt;=$AB6), (IR_factor*($AC6/Poids)) *  (EXP(-k_elim*($A177-$AB6)) - EXP(-3*($A177-$AB6)))  / (EXP(-k_elim*1.8)-EXP(-3*1.8)),0),IF($AA6="XR",IF(AND($AD6=TRUE,$AA6="XR",$A177&gt;=$AB6), IF($AE6="Jeun",   (XR_factor_fast*($AC6/Poids)) *    (EXP(-0.5*((($A177-($AB6+2))/0.9)^2)) +     EXP(-0.5*((($A177-($AB6+7))/1.1)^2)))    * MAX(EXP(-k_elim*MAX($A177-($AB6+1),0)),0.5),   (XR_factor_fed*($AC6/Poids)) *    (EXP(-0.5*((($A177-($AB6+2))/0.9)^2)) +     EXP(-0.5*((($A177-($AB6+6))/1.1)^2)))    * MAX(EXP(-k_elim*MAX($A177-($AB6+1),0)),0.58) ),0),IF(AND($AD6=TRUE,OR($AA6="Concerta",$AA6="OROS"),$A177&gt;=$AB6), MIN(OROS_factor*($AC6/Poids),22) / (1+EXP(-(($A177-($AB6+4.8))))) *  IF($A177&gt;($AB6+10), EXP(-k_elim*(($A177-($AB6+10)))), 1),0)))</f>
        <v>0</v>
      </c>
      <c r="J177" s="20">
        <f>IF($AA7="IR",IF(AND($AD7=TRUE,$AA7="IR",$A177&gt;=$AB7), (IR_factor*($AC7/Poids)) *  (EXP(-k_elim*($A177-$AB7)) - EXP(-3*($A177-$AB7)))  / (EXP(-k_elim*1.8)-EXP(-3*1.8)),0),IF($AA7="XR",IF(AND($AD7=TRUE,$AA7="XR",$A177&gt;=$AB7), IF($AE7="Jeun",   (XR_factor_fast*($AC7/Poids)) *    (EXP(-0.5*((($A177-($AB7+2))/0.9)^2)) +     EXP(-0.5*((($A177-($AB7+7))/1.1)^2)))    * MAX(EXP(-k_elim*MAX($A177-($AB7+1),0)),0.5),   (XR_factor_fed*($AC7/Poids)) *    (EXP(-0.5*((($A177-($AB7+2))/0.9)^2)) +     EXP(-0.5*((($A177-($AB7+6))/1.1)^2)))    * MAX(EXP(-k_elim*MAX($A177-($AB7+1),0)),0.58) ),0),IF(AND($AD7=TRUE,OR($AA7="Concerta",$AA7="OROS"),$A177&gt;=$AB7), MIN(OROS_factor*($AC7/Poids),22) / (1+EXP(-(($A177-($AB7+4.8))))) *  IF($A177&gt;($AB7+10), EXP(-k_elim*(($A177-($AB7+10)))), 1),0)))</f>
        <v>0</v>
      </c>
      <c r="K177" s="20">
        <f>IF($AA8="IR",IF(AND($AD8=TRUE,$AA8="IR",$A177&gt;=$AB8), (IR_factor*($AC8/Poids)) *  (EXP(-k_elim*($A177-$AB8)) - EXP(-3*($A177-$AB8)))  / (EXP(-k_elim*1.8)-EXP(-3*1.8)),0),IF($AA8="XR",IF(AND($AD8=TRUE,$AA8="XR",$A177&gt;=$AB8), IF($AE8="Jeun",   (XR_factor_fast*($AC8/Poids)) *    (EXP(-0.5*((($A177-($AB8+2))/0.9)^2)) +     EXP(-0.5*((($A177-($AB8+7))/1.1)^2)))    * MAX(EXP(-k_elim*MAX($A177-($AB8+1),0)),0.5),   (XR_factor_fed*($AC8/Poids)) *    (EXP(-0.5*((($A177-($AB8+2))/0.9)^2)) +     EXP(-0.5*((($A177-($AB8+6))/1.1)^2)))    * MAX(EXP(-k_elim*MAX($A177-($AB8+1),0)),0.58) ),0),IF(AND($AD8=TRUE,OR($AA8="Concerta",$AA8="OROS"),$A177&gt;=$AB8), MIN(OROS_factor*($AC8/Poids),22) / (1+EXP(-(($A177-($AB8+4.8))))) *  IF($A177&gt;($AB8+10), EXP(-k_elim*(($A177-($AB8+10)))), 1),0)))</f>
        <v>0</v>
      </c>
      <c r="L177" s="20">
        <f>IF($AA9="IR",IF(AND($AD9=TRUE,$AA9="IR",$A177&gt;=$AB9), (IR_factor*($AC9/Poids)) *  (EXP(-k_elim*($A177-$AB9)) - EXP(-3*($A177-$AB9)))  / (EXP(-k_elim*1.8)-EXP(-3*1.8)),0),IF($AA9="XR",IF(AND($AD9=TRUE,$AA9="XR",$A177&gt;=$AB9), IF($AE9="Jeun",   (XR_factor_fast*($AC9/Poids)) *    (EXP(-0.5*((($A177-($AB9+2))/0.9)^2)) +     EXP(-0.5*((($A177-($AB9+7))/1.1)^2)))    * MAX(EXP(-k_elim*MAX($A177-($AB9+1),0)),0.5),   (XR_factor_fed*($AC9/Poids)) *    (EXP(-0.5*((($A177-($AB9+2))/0.9)^2)) +     EXP(-0.5*((($A177-($AB9+6))/1.1)^2)))    * MAX(EXP(-k_elim*MAX($A177-($AB9+1),0)),0.58) ),0),IF(AND($AD9=TRUE,OR($AA9="Concerta",$AA9="OROS"),$A177&gt;=$AB9), MIN(OROS_factor*($AC9/Poids),22) / (1+EXP(-(($A177-($AB9+4.8))))) *  IF($A177&gt;($AB9+10), EXP(-k_elim*(($A177-($AB9+10)))), 1),0)))</f>
        <v>0</v>
      </c>
      <c r="M177" s="20">
        <f>IF($AA10="IR",IF(AND($AD10=TRUE,$AA10="IR",$A177&gt;=$AB10), (IR_factor*($AC10/Poids)) *  (EXP(-k_elim*($A177-$AB10)) - EXP(-3*($A177-$AB10)))  / (EXP(-k_elim*1.8)-EXP(-3*1.8)),0),IF($AA10="XR",IF(AND($AD10=TRUE,$AA10="XR",$A177&gt;=$AB10), IF($AE10="Jeun",   (XR_factor_fast*($AC10/Poids)) *    (EXP(-0.5*((($A177-($AB10+2))/0.9)^2)) +     EXP(-0.5*((($A177-($AB10+7))/1.1)^2)))    * MAX(EXP(-k_elim*MAX($A177-($AB10+1),0)),0.5),   (XR_factor_fed*($AC10/Poids)) *    (EXP(-0.5*((($A177-($AB10+2))/0.9)^2)) +     EXP(-0.5*((($A177-($AB10+6))/1.1)^2)))    * MAX(EXP(-k_elim*MAX($A177-($AB10+1),0)),0.58) ),0),IF(AND($AD10=TRUE,OR($AA10="Concerta",$AA10="OROS"),$A177&gt;=$AB10), MIN(OROS_factor*($AC10/Poids),22) / (1+EXP(-(($A177-($AB10+4.8))))) *  IF($A177&gt;($AB10+10), EXP(-k_elim*(($A177-($AB10+10)))), 1),0)))</f>
        <v>0</v>
      </c>
      <c r="N177" s="32">
        <f>IF($AA11="IR",IF(AND($AD11=TRUE,$AA11="IR",$A177&gt;=$AB11), (IR_factor*($AC11/Poids)) *  (EXP(-k_elim*($A177-$AB11)) - EXP(-3*($A177-$AB11)))  / (EXP(-k_elim*1.8)-EXP(-3*1.8)),0),IF($AA11="XR",IF(AND($AD11=TRUE,$AA11="XR",$A177&gt;=$AB11), IF($AE11="Jeun",   (XR_factor_fast*($AC11/Poids)) *    (EXP(-0.5*((($A177-($AB11+2))/0.9)^2)) +     EXP(-0.5*((($A177-($AB11+7))/1.1)^2)))    * MAX(EXP(-k_elim*MAX($A177-($AB11+1),0)),0.5),   (XR_factor_fed*($AC11/Poids)) *    (EXP(-0.5*((($A177-($AB11+2))/0.9)^2)) +     EXP(-0.5*((($A177-($AB11+6))/1.1)^2)))    * MAX(EXP(-k_elim*MAX($A177-($AB11+1),0)),0.58) ),0),IF(AND($AD11=TRUE,OR($AA11="Concerta",$AA11="OROS"),$A177&gt;=$AB11), MIN(OROS_factor*($AC11/Poids),22) / (1+EXP(-(($A177-($AB11+4.8))))) *  IF($A177&gt;($AB11+10), EXP(-k_elim*(($A177-($AB11+10)))), 1),0)))</f>
        <v>0</v>
      </c>
      <c r="O177" s="32">
        <f>IF($AA12="IR",IF(AND($AD12=TRUE,$AA12="IR",$A177&gt;=$AB12), (IR_factor*($AC12/Poids)) *  (EXP(-k_elim*($A177-$AB12)) - EXP(-3*($A177-$AB12)))  / (EXP(-k_elim*1.8)-EXP(-3*1.8)),0),IF($AA12="XR",IF(AND($AD12=TRUE,$AA12="XR",$A177&gt;=$AB12), IF($AE12="Jeun",   (XR_factor_fast*($AC12/Poids)) *    (EXP(-0.5*((($A177-($AB12+2))/0.9)^2)) +     EXP(-0.5*((($A177-($AB12+7))/1.1)^2)))    * MAX(EXP(-k_elim*MAX($A177-($AB12+1),0)),0.5),   (XR_factor_fed*($AC12/Poids)) *    (EXP(-0.5*((($A177-($AB12+2))/0.9)^2)) +     EXP(-0.5*((($A177-($AB12+6))/1.1)^2)))    * MAX(EXP(-k_elim*MAX($A177-($AB12+1),0)),0.58) ),0),IF(AND($AD12=TRUE,OR($AA12="Concerta",$AA12="OROS"),$A177&gt;=$AB12), MIN(OROS_factor*($AC12/Poids),22) / (1+EXP(-(($A177-($AB12+4.8))))) *  IF($A177&gt;($AB12+10), EXP(-k_elim*(($A177-($AB12+10)))), 1),0)))</f>
        <v>0</v>
      </c>
      <c r="P177" s="32">
        <f>IF($AA13="IR",IF(AND($AD13=TRUE,$AA13="IR",$A177&gt;=$AB13), (IR_factor*($AC13/Poids)) *  (EXP(-k_elim*($A177-$AB13)) - EXP(-3*($A177-$AB13)))  / (EXP(-k_elim*1.8)-EXP(-3*1.8)),0),IF($AA13="XR",IF(AND($AD13=TRUE,$AA13="XR",$A177&gt;=$AB13), IF($AE13="Jeun",   (XR_factor_fast*($AC13/Poids)) *    (EXP(-0.5*((($A177-($AB13+2))/0.9)^2)) +     EXP(-0.5*((($A177-($AB13+7))/1.1)^2)))    * MAX(EXP(-k_elim*MAX($A177-($AB13+1),0)),0.5),   (XR_factor_fed*($AC13/Poids)) *    (EXP(-0.5*((($A177-($AB13+2))/0.9)^2)) +     EXP(-0.5*((($A177-($AB13+6))/1.1)^2)))    * MAX(EXP(-k_elim*MAX($A177-($AB13+1),0)),0.58) ),0),IF(AND($AD13=TRUE,OR($AA13="Concerta",$AA13="OROS"),$A177&gt;=$AB13), MIN(OROS_factor*($AC13/Poids),22) / (1+EXP(-(($A177-($AB13+4.8))))) *  IF($A177&gt;($AB13+10), EXP(-k_elim*(($A177-($AB13+10)))), 1),0)))</f>
        <v>0</v>
      </c>
      <c r="AO177">
        <v>5</v>
      </c>
    </row>
    <row r="178" spans="1:41">
      <c r="A178" s="17">
        <v>14.799999999999971</v>
      </c>
      <c r="B178" s="18">
        <f t="shared" si="6"/>
        <v>1.824312879085239</v>
      </c>
      <c r="C178" s="20">
        <f t="shared" si="7"/>
        <v>0</v>
      </c>
      <c r="D178" s="32">
        <f t="shared" si="8"/>
        <v>0</v>
      </c>
      <c r="E178" s="18">
        <f>IF($AA2="IR",IF(AND($AD2=TRUE,$AA2="IR",$A178&gt;=$AB2), (IR_factor*($AC2/Poids)) *  (EXP(-k_elim*($A178-$AB2)) - EXP(-3*($A178-$AB2)))  / (EXP(-k_elim*1.8)-EXP(-3*1.8)),0),IF($AA2="XR",IF(AND($AD2=TRUE,$AA2="XR",$A178&gt;=$AB2), IF($AE2="Jeun",   (XR_factor_fast*($AC2/Poids)) *    (EXP(-0.5*((($A178-($AB2+2))/0.9)^2)) +     EXP(-0.5*((($A178-($AB2+7))/1.1)^2)))    * MAX(EXP(-k_elim*MAX($A178-($AB2+1),0)),0.5),   (XR_factor_fed*($AC2/Poids)) *    (EXP(-0.5*((($A178-($AB2+2))/0.9)^2)) +     EXP(-0.5*((($A178-($AB2+6))/1.1)^2)))    * MAX(EXP(-k_elim*MAX($A178-($AB2+1),0)),0.58) ),0),IF(AND($AD2=TRUE,OR($AA2="Concerta",$AA2="OROS"),$A178&gt;=$AB2), MIN(OROS_factor*($AC2/Poids),22) / (1+EXP(-(($A178-($AB2+4.8))))) *  IF($A178&gt;($AB2+10), EXP(-k_elim*(($A178-($AB2+10)))), 1),0)))</f>
        <v>1.824312879085239</v>
      </c>
      <c r="F178" s="18">
        <f>IF($AA3="IR",IF(AND($AD3=TRUE,$AA3="IR",$A178&gt;=$AB3), (IR_factor*($AC3/Poids)) *  (EXP(-k_elim*($A178-$AB3)) - EXP(-3*($A178-$AB3)))  / (EXP(-k_elim*1.8)-EXP(-3*1.8)),0),IF($AA3="XR",IF(AND($AD3=TRUE,$AA3="XR",$A178&gt;=$AB3), IF($AE3="Jeun",   (XR_factor_fast*($AC3/Poids)) *    (EXP(-0.5*((($A178-($AB3+2))/0.9)^2)) +     EXP(-0.5*((($A178-($AB3+7))/1.1)^2)))    * MAX(EXP(-k_elim*MAX($A178-($AB3+1),0)),0.5),   (XR_factor_fed*($AC3/Poids)) *    (EXP(-0.5*((($A178-($AB3+2))/0.9)^2)) +     EXP(-0.5*((($A178-($AB3+6))/1.1)^2)))    * MAX(EXP(-k_elim*MAX($A178-($AB3+1),0)),0.58) ),0),IF(AND($AD3=TRUE,OR($AA3="Concerta",$AA3="OROS"),$A178&gt;=$AB3), MIN(OROS_factor*($AC3/Poids),22) / (1+EXP(-(($A178-($AB3+4.8))))) *  IF($A178&gt;($AB3+10), EXP(-k_elim*(($A178-($AB3+10)))), 1),0)))</f>
        <v>0</v>
      </c>
      <c r="G178" s="18">
        <f>IF($AA4="IR",IF(AND($AD4=TRUE,$AA4="IR",$A178&gt;=$AB4), (IR_factor*($AC4/Poids)) *  (EXP(-k_elim*($A178-$AB4)) - EXP(-3*($A178-$AB4)))  / (EXP(-k_elim*1.8)-EXP(-3*1.8)),0),IF($AA4="XR",IF(AND($AD4=TRUE,$AA4="XR",$A178&gt;=$AB4), IF($AE4="Jeun",   (XR_factor_fast*($AC4/Poids)) *    (EXP(-0.5*((($A178-($AB4+2))/0.9)^2)) +     EXP(-0.5*((($A178-($AB4+7))/1.1)^2)))    * MAX(EXP(-k_elim*MAX($A178-($AB4+1),0)),0.5),   (XR_factor_fed*($AC4/Poids)) *    (EXP(-0.5*((($A178-($AB4+2))/0.9)^2)) +     EXP(-0.5*((($A178-($AB4+6))/1.1)^2)))    * MAX(EXP(-k_elim*MAX($A178-($AB4+1),0)),0.58) ),0),IF(AND($AD4=TRUE,OR($AA4="Concerta",$AA4="OROS"),$A178&gt;=$AB4), MIN(OROS_factor*($AC4/Poids),22) / (1+EXP(-(($A178-($AB4+4.8))))) *  IF($A178&gt;($AB4+10), EXP(-k_elim*(($A178-($AB4+10)))), 1),0)))</f>
        <v>0</v>
      </c>
      <c r="H178" s="18">
        <f>IF($AA5="IR",IF(AND($AD5=TRUE,$AA5="IR",$A178&gt;=$AB5), (IR_factor*($AC5/Poids)) *  (EXP(-k_elim*($A178-$AB5)) - EXP(-3*($A178-$AB5)))  / (EXP(-k_elim*1.8)-EXP(-3*1.8)),0),IF($AA5="XR",IF(AND($AD5=TRUE,$AA5="XR",$A178&gt;=$AB5), IF($AE5="Jeun",   (XR_factor_fast*($AC5/Poids)) *    (EXP(-0.5*((($A178-($AB5+2))/0.9)^2)) +     EXP(-0.5*((($A178-($AB5+7))/1.1)^2)))    * MAX(EXP(-k_elim*MAX($A178-($AB5+1),0)),0.5),   (XR_factor_fed*($AC5/Poids)) *    (EXP(-0.5*((($A178-($AB5+2))/0.9)^2)) +     EXP(-0.5*((($A178-($AB5+6))/1.1)^2)))    * MAX(EXP(-k_elim*MAX($A178-($AB5+1),0)),0.58) ),0),IF(AND($AD5=TRUE,OR($AA5="Concerta",$AA5="OROS"),$A178&gt;=$AB5), MIN(OROS_factor*($AC5/Poids),22) / (1+EXP(-(($A178-($AB5+4.8))))) *  IF($A178&gt;($AB5+10), EXP(-k_elim*(($A178-($AB5+10)))), 1),0)))</f>
        <v>0</v>
      </c>
      <c r="I178" s="20">
        <f>IF($AA6="IR",IF(AND($AD6=TRUE,$AA6="IR",$A178&gt;=$AB6), (IR_factor*($AC6/Poids)) *  (EXP(-k_elim*($A178-$AB6)) - EXP(-3*($A178-$AB6)))  / (EXP(-k_elim*1.8)-EXP(-3*1.8)),0),IF($AA6="XR",IF(AND($AD6=TRUE,$AA6="XR",$A178&gt;=$AB6), IF($AE6="Jeun",   (XR_factor_fast*($AC6/Poids)) *    (EXP(-0.5*((($A178-($AB6+2))/0.9)^2)) +     EXP(-0.5*((($A178-($AB6+7))/1.1)^2)))    * MAX(EXP(-k_elim*MAX($A178-($AB6+1),0)),0.5),   (XR_factor_fed*($AC6/Poids)) *    (EXP(-0.5*((($A178-($AB6+2))/0.9)^2)) +     EXP(-0.5*((($A178-($AB6+6))/1.1)^2)))    * MAX(EXP(-k_elim*MAX($A178-($AB6+1),0)),0.58) ),0),IF(AND($AD6=TRUE,OR($AA6="Concerta",$AA6="OROS"),$A178&gt;=$AB6), MIN(OROS_factor*($AC6/Poids),22) / (1+EXP(-(($A178-($AB6+4.8))))) *  IF($A178&gt;($AB6+10), EXP(-k_elim*(($A178-($AB6+10)))), 1),0)))</f>
        <v>0</v>
      </c>
      <c r="J178" s="20">
        <f>IF($AA7="IR",IF(AND($AD7=TRUE,$AA7="IR",$A178&gt;=$AB7), (IR_factor*($AC7/Poids)) *  (EXP(-k_elim*($A178-$AB7)) - EXP(-3*($A178-$AB7)))  / (EXP(-k_elim*1.8)-EXP(-3*1.8)),0),IF($AA7="XR",IF(AND($AD7=TRUE,$AA7="XR",$A178&gt;=$AB7), IF($AE7="Jeun",   (XR_factor_fast*($AC7/Poids)) *    (EXP(-0.5*((($A178-($AB7+2))/0.9)^2)) +     EXP(-0.5*((($A178-($AB7+7))/1.1)^2)))    * MAX(EXP(-k_elim*MAX($A178-($AB7+1),0)),0.5),   (XR_factor_fed*($AC7/Poids)) *    (EXP(-0.5*((($A178-($AB7+2))/0.9)^2)) +     EXP(-0.5*((($A178-($AB7+6))/1.1)^2)))    * MAX(EXP(-k_elim*MAX($A178-($AB7+1),0)),0.58) ),0),IF(AND($AD7=TRUE,OR($AA7="Concerta",$AA7="OROS"),$A178&gt;=$AB7), MIN(OROS_factor*($AC7/Poids),22) / (1+EXP(-(($A178-($AB7+4.8))))) *  IF($A178&gt;($AB7+10), EXP(-k_elim*(($A178-($AB7+10)))), 1),0)))</f>
        <v>0</v>
      </c>
      <c r="K178" s="20">
        <f>IF($AA8="IR",IF(AND($AD8=TRUE,$AA8="IR",$A178&gt;=$AB8), (IR_factor*($AC8/Poids)) *  (EXP(-k_elim*($A178-$AB8)) - EXP(-3*($A178-$AB8)))  / (EXP(-k_elim*1.8)-EXP(-3*1.8)),0),IF($AA8="XR",IF(AND($AD8=TRUE,$AA8="XR",$A178&gt;=$AB8), IF($AE8="Jeun",   (XR_factor_fast*($AC8/Poids)) *    (EXP(-0.5*((($A178-($AB8+2))/0.9)^2)) +     EXP(-0.5*((($A178-($AB8+7))/1.1)^2)))    * MAX(EXP(-k_elim*MAX($A178-($AB8+1),0)),0.5),   (XR_factor_fed*($AC8/Poids)) *    (EXP(-0.5*((($A178-($AB8+2))/0.9)^2)) +     EXP(-0.5*((($A178-($AB8+6))/1.1)^2)))    * MAX(EXP(-k_elim*MAX($A178-($AB8+1),0)),0.58) ),0),IF(AND($AD8=TRUE,OR($AA8="Concerta",$AA8="OROS"),$A178&gt;=$AB8), MIN(OROS_factor*($AC8/Poids),22) / (1+EXP(-(($A178-($AB8+4.8))))) *  IF($A178&gt;($AB8+10), EXP(-k_elim*(($A178-($AB8+10)))), 1),0)))</f>
        <v>0</v>
      </c>
      <c r="L178" s="20">
        <f>IF($AA9="IR",IF(AND($AD9=TRUE,$AA9="IR",$A178&gt;=$AB9), (IR_factor*($AC9/Poids)) *  (EXP(-k_elim*($A178-$AB9)) - EXP(-3*($A178-$AB9)))  / (EXP(-k_elim*1.8)-EXP(-3*1.8)),0),IF($AA9="XR",IF(AND($AD9=TRUE,$AA9="XR",$A178&gt;=$AB9), IF($AE9="Jeun",   (XR_factor_fast*($AC9/Poids)) *    (EXP(-0.5*((($A178-($AB9+2))/0.9)^2)) +     EXP(-0.5*((($A178-($AB9+7))/1.1)^2)))    * MAX(EXP(-k_elim*MAX($A178-($AB9+1),0)),0.5),   (XR_factor_fed*($AC9/Poids)) *    (EXP(-0.5*((($A178-($AB9+2))/0.9)^2)) +     EXP(-0.5*((($A178-($AB9+6))/1.1)^2)))    * MAX(EXP(-k_elim*MAX($A178-($AB9+1),0)),0.58) ),0),IF(AND($AD9=TRUE,OR($AA9="Concerta",$AA9="OROS"),$A178&gt;=$AB9), MIN(OROS_factor*($AC9/Poids),22) / (1+EXP(-(($A178-($AB9+4.8))))) *  IF($A178&gt;($AB9+10), EXP(-k_elim*(($A178-($AB9+10)))), 1),0)))</f>
        <v>0</v>
      </c>
      <c r="M178" s="20">
        <f>IF($AA10="IR",IF(AND($AD10=TRUE,$AA10="IR",$A178&gt;=$AB10), (IR_factor*($AC10/Poids)) *  (EXP(-k_elim*($A178-$AB10)) - EXP(-3*($A178-$AB10)))  / (EXP(-k_elim*1.8)-EXP(-3*1.8)),0),IF($AA10="XR",IF(AND($AD10=TRUE,$AA10="XR",$A178&gt;=$AB10), IF($AE10="Jeun",   (XR_factor_fast*($AC10/Poids)) *    (EXP(-0.5*((($A178-($AB10+2))/0.9)^2)) +     EXP(-0.5*((($A178-($AB10+7))/1.1)^2)))    * MAX(EXP(-k_elim*MAX($A178-($AB10+1),0)),0.5),   (XR_factor_fed*($AC10/Poids)) *    (EXP(-0.5*((($A178-($AB10+2))/0.9)^2)) +     EXP(-0.5*((($A178-($AB10+6))/1.1)^2)))    * MAX(EXP(-k_elim*MAX($A178-($AB10+1),0)),0.58) ),0),IF(AND($AD10=TRUE,OR($AA10="Concerta",$AA10="OROS"),$A178&gt;=$AB10), MIN(OROS_factor*($AC10/Poids),22) / (1+EXP(-(($A178-($AB10+4.8))))) *  IF($A178&gt;($AB10+10), EXP(-k_elim*(($A178-($AB10+10)))), 1),0)))</f>
        <v>0</v>
      </c>
      <c r="N178" s="32">
        <f>IF($AA11="IR",IF(AND($AD11=TRUE,$AA11="IR",$A178&gt;=$AB11), (IR_factor*($AC11/Poids)) *  (EXP(-k_elim*($A178-$AB11)) - EXP(-3*($A178-$AB11)))  / (EXP(-k_elim*1.8)-EXP(-3*1.8)),0),IF($AA11="XR",IF(AND($AD11=TRUE,$AA11="XR",$A178&gt;=$AB11), IF($AE11="Jeun",   (XR_factor_fast*($AC11/Poids)) *    (EXP(-0.5*((($A178-($AB11+2))/0.9)^2)) +     EXP(-0.5*((($A178-($AB11+7))/1.1)^2)))    * MAX(EXP(-k_elim*MAX($A178-($AB11+1),0)),0.5),   (XR_factor_fed*($AC11/Poids)) *    (EXP(-0.5*((($A178-($AB11+2))/0.9)^2)) +     EXP(-0.5*((($A178-($AB11+6))/1.1)^2)))    * MAX(EXP(-k_elim*MAX($A178-($AB11+1),0)),0.58) ),0),IF(AND($AD11=TRUE,OR($AA11="Concerta",$AA11="OROS"),$A178&gt;=$AB11), MIN(OROS_factor*($AC11/Poids),22) / (1+EXP(-(($A178-($AB11+4.8))))) *  IF($A178&gt;($AB11+10), EXP(-k_elim*(($A178-($AB11+10)))), 1),0)))</f>
        <v>0</v>
      </c>
      <c r="O178" s="32">
        <f>IF($AA12="IR",IF(AND($AD12=TRUE,$AA12="IR",$A178&gt;=$AB12), (IR_factor*($AC12/Poids)) *  (EXP(-k_elim*($A178-$AB12)) - EXP(-3*($A178-$AB12)))  / (EXP(-k_elim*1.8)-EXP(-3*1.8)),0),IF($AA12="XR",IF(AND($AD12=TRUE,$AA12="XR",$A178&gt;=$AB12), IF($AE12="Jeun",   (XR_factor_fast*($AC12/Poids)) *    (EXP(-0.5*((($A178-($AB12+2))/0.9)^2)) +     EXP(-0.5*((($A178-($AB12+7))/1.1)^2)))    * MAX(EXP(-k_elim*MAX($A178-($AB12+1),0)),0.5),   (XR_factor_fed*($AC12/Poids)) *    (EXP(-0.5*((($A178-($AB12+2))/0.9)^2)) +     EXP(-0.5*((($A178-($AB12+6))/1.1)^2)))    * MAX(EXP(-k_elim*MAX($A178-($AB12+1),0)),0.58) ),0),IF(AND($AD12=TRUE,OR($AA12="Concerta",$AA12="OROS"),$A178&gt;=$AB12), MIN(OROS_factor*($AC12/Poids),22) / (1+EXP(-(($A178-($AB12+4.8))))) *  IF($A178&gt;($AB12+10), EXP(-k_elim*(($A178-($AB12+10)))), 1),0)))</f>
        <v>0</v>
      </c>
      <c r="P178" s="32">
        <f>IF($AA13="IR",IF(AND($AD13=TRUE,$AA13="IR",$A178&gt;=$AB13), (IR_factor*($AC13/Poids)) *  (EXP(-k_elim*($A178-$AB13)) - EXP(-3*($A178-$AB13)))  / (EXP(-k_elim*1.8)-EXP(-3*1.8)),0),IF($AA13="XR",IF(AND($AD13=TRUE,$AA13="XR",$A178&gt;=$AB13), IF($AE13="Jeun",   (XR_factor_fast*($AC13/Poids)) *    (EXP(-0.5*((($A178-($AB13+2))/0.9)^2)) +     EXP(-0.5*((($A178-($AB13+7))/1.1)^2)))    * MAX(EXP(-k_elim*MAX($A178-($AB13+1),0)),0.5),   (XR_factor_fed*($AC13/Poids)) *    (EXP(-0.5*((($A178-($AB13+2))/0.9)^2)) +     EXP(-0.5*((($A178-($AB13+6))/1.1)^2)))    * MAX(EXP(-k_elim*MAX($A178-($AB13+1),0)),0.58) ),0),IF(AND($AD13=TRUE,OR($AA13="Concerta",$AA13="OROS"),$A178&gt;=$AB13), MIN(OROS_factor*($AC13/Poids),22) / (1+EXP(-(($A178-($AB13+4.8))))) *  IF($A178&gt;($AB13+10), EXP(-k_elim*(($A178-($AB13+10)))), 1),0)))</f>
        <v>0</v>
      </c>
      <c r="AO178">
        <v>5</v>
      </c>
    </row>
    <row r="179" spans="1:41">
      <c r="A179" s="17">
        <v>14.849999999999969</v>
      </c>
      <c r="B179" s="18">
        <f t="shared" si="6"/>
        <v>1.8018713853597488</v>
      </c>
      <c r="C179" s="20">
        <f t="shared" si="7"/>
        <v>0</v>
      </c>
      <c r="D179" s="32">
        <f t="shared" si="8"/>
        <v>0</v>
      </c>
      <c r="E179" s="18">
        <f>IF($AA2="IR",IF(AND($AD2=TRUE,$AA2="IR",$A179&gt;=$AB2), (IR_factor*($AC2/Poids)) *  (EXP(-k_elim*($A179-$AB2)) - EXP(-3*($A179-$AB2)))  / (EXP(-k_elim*1.8)-EXP(-3*1.8)),0),IF($AA2="XR",IF(AND($AD2=TRUE,$AA2="XR",$A179&gt;=$AB2), IF($AE2="Jeun",   (XR_factor_fast*($AC2/Poids)) *    (EXP(-0.5*((($A179-($AB2+2))/0.9)^2)) +     EXP(-0.5*((($A179-($AB2+7))/1.1)^2)))    * MAX(EXP(-k_elim*MAX($A179-($AB2+1),0)),0.5),   (XR_factor_fed*($AC2/Poids)) *    (EXP(-0.5*((($A179-($AB2+2))/0.9)^2)) +     EXP(-0.5*((($A179-($AB2+6))/1.1)^2)))    * MAX(EXP(-k_elim*MAX($A179-($AB2+1),0)),0.58) ),0),IF(AND($AD2=TRUE,OR($AA2="Concerta",$AA2="OROS"),$A179&gt;=$AB2), MIN(OROS_factor*($AC2/Poids),22) / (1+EXP(-(($A179-($AB2+4.8))))) *  IF($A179&gt;($AB2+10), EXP(-k_elim*(($A179-($AB2+10)))), 1),0)))</f>
        <v>1.8018713853597488</v>
      </c>
      <c r="F179" s="18">
        <f>IF($AA3="IR",IF(AND($AD3=TRUE,$AA3="IR",$A179&gt;=$AB3), (IR_factor*($AC3/Poids)) *  (EXP(-k_elim*($A179-$AB3)) - EXP(-3*($A179-$AB3)))  / (EXP(-k_elim*1.8)-EXP(-3*1.8)),0),IF($AA3="XR",IF(AND($AD3=TRUE,$AA3="XR",$A179&gt;=$AB3), IF($AE3="Jeun",   (XR_factor_fast*($AC3/Poids)) *    (EXP(-0.5*((($A179-($AB3+2))/0.9)^2)) +     EXP(-0.5*((($A179-($AB3+7))/1.1)^2)))    * MAX(EXP(-k_elim*MAX($A179-($AB3+1),0)),0.5),   (XR_factor_fed*($AC3/Poids)) *    (EXP(-0.5*((($A179-($AB3+2))/0.9)^2)) +     EXP(-0.5*((($A179-($AB3+6))/1.1)^2)))    * MAX(EXP(-k_elim*MAX($A179-($AB3+1),0)),0.58) ),0),IF(AND($AD3=TRUE,OR($AA3="Concerta",$AA3="OROS"),$A179&gt;=$AB3), MIN(OROS_factor*($AC3/Poids),22) / (1+EXP(-(($A179-($AB3+4.8))))) *  IF($A179&gt;($AB3+10), EXP(-k_elim*(($A179-($AB3+10)))), 1),0)))</f>
        <v>0</v>
      </c>
      <c r="G179" s="18">
        <f>IF($AA4="IR",IF(AND($AD4=TRUE,$AA4="IR",$A179&gt;=$AB4), (IR_factor*($AC4/Poids)) *  (EXP(-k_elim*($A179-$AB4)) - EXP(-3*($A179-$AB4)))  / (EXP(-k_elim*1.8)-EXP(-3*1.8)),0),IF($AA4="XR",IF(AND($AD4=TRUE,$AA4="XR",$A179&gt;=$AB4), IF($AE4="Jeun",   (XR_factor_fast*($AC4/Poids)) *    (EXP(-0.5*((($A179-($AB4+2))/0.9)^2)) +     EXP(-0.5*((($A179-($AB4+7))/1.1)^2)))    * MAX(EXP(-k_elim*MAX($A179-($AB4+1),0)),0.5),   (XR_factor_fed*($AC4/Poids)) *    (EXP(-0.5*((($A179-($AB4+2))/0.9)^2)) +     EXP(-0.5*((($A179-($AB4+6))/1.1)^2)))    * MAX(EXP(-k_elim*MAX($A179-($AB4+1),0)),0.58) ),0),IF(AND($AD4=TRUE,OR($AA4="Concerta",$AA4="OROS"),$A179&gt;=$AB4), MIN(OROS_factor*($AC4/Poids),22) / (1+EXP(-(($A179-($AB4+4.8))))) *  IF($A179&gt;($AB4+10), EXP(-k_elim*(($A179-($AB4+10)))), 1),0)))</f>
        <v>0</v>
      </c>
      <c r="H179" s="18">
        <f>IF($AA5="IR",IF(AND($AD5=TRUE,$AA5="IR",$A179&gt;=$AB5), (IR_factor*($AC5/Poids)) *  (EXP(-k_elim*($A179-$AB5)) - EXP(-3*($A179-$AB5)))  / (EXP(-k_elim*1.8)-EXP(-3*1.8)),0),IF($AA5="XR",IF(AND($AD5=TRUE,$AA5="XR",$A179&gt;=$AB5), IF($AE5="Jeun",   (XR_factor_fast*($AC5/Poids)) *    (EXP(-0.5*((($A179-($AB5+2))/0.9)^2)) +     EXP(-0.5*((($A179-($AB5+7))/1.1)^2)))    * MAX(EXP(-k_elim*MAX($A179-($AB5+1),0)),0.5),   (XR_factor_fed*($AC5/Poids)) *    (EXP(-0.5*((($A179-($AB5+2))/0.9)^2)) +     EXP(-0.5*((($A179-($AB5+6))/1.1)^2)))    * MAX(EXP(-k_elim*MAX($A179-($AB5+1),0)),0.58) ),0),IF(AND($AD5=TRUE,OR($AA5="Concerta",$AA5="OROS"),$A179&gt;=$AB5), MIN(OROS_factor*($AC5/Poids),22) / (1+EXP(-(($A179-($AB5+4.8))))) *  IF($A179&gt;($AB5+10), EXP(-k_elim*(($A179-($AB5+10)))), 1),0)))</f>
        <v>0</v>
      </c>
      <c r="I179" s="20">
        <f>IF($AA6="IR",IF(AND($AD6=TRUE,$AA6="IR",$A179&gt;=$AB6), (IR_factor*($AC6/Poids)) *  (EXP(-k_elim*($A179-$AB6)) - EXP(-3*($A179-$AB6)))  / (EXP(-k_elim*1.8)-EXP(-3*1.8)),0),IF($AA6="XR",IF(AND($AD6=TRUE,$AA6="XR",$A179&gt;=$AB6), IF($AE6="Jeun",   (XR_factor_fast*($AC6/Poids)) *    (EXP(-0.5*((($A179-($AB6+2))/0.9)^2)) +     EXP(-0.5*((($A179-($AB6+7))/1.1)^2)))    * MAX(EXP(-k_elim*MAX($A179-($AB6+1),0)),0.5),   (XR_factor_fed*($AC6/Poids)) *    (EXP(-0.5*((($A179-($AB6+2))/0.9)^2)) +     EXP(-0.5*((($A179-($AB6+6))/1.1)^2)))    * MAX(EXP(-k_elim*MAX($A179-($AB6+1),0)),0.58) ),0),IF(AND($AD6=TRUE,OR($AA6="Concerta",$AA6="OROS"),$A179&gt;=$AB6), MIN(OROS_factor*($AC6/Poids),22) / (1+EXP(-(($A179-($AB6+4.8))))) *  IF($A179&gt;($AB6+10), EXP(-k_elim*(($A179-($AB6+10)))), 1),0)))</f>
        <v>0</v>
      </c>
      <c r="J179" s="20">
        <f>IF($AA7="IR",IF(AND($AD7=TRUE,$AA7="IR",$A179&gt;=$AB7), (IR_factor*($AC7/Poids)) *  (EXP(-k_elim*($A179-$AB7)) - EXP(-3*($A179-$AB7)))  / (EXP(-k_elim*1.8)-EXP(-3*1.8)),0),IF($AA7="XR",IF(AND($AD7=TRUE,$AA7="XR",$A179&gt;=$AB7), IF($AE7="Jeun",   (XR_factor_fast*($AC7/Poids)) *    (EXP(-0.5*((($A179-($AB7+2))/0.9)^2)) +     EXP(-0.5*((($A179-($AB7+7))/1.1)^2)))    * MAX(EXP(-k_elim*MAX($A179-($AB7+1),0)),0.5),   (XR_factor_fed*($AC7/Poids)) *    (EXP(-0.5*((($A179-($AB7+2))/0.9)^2)) +     EXP(-0.5*((($A179-($AB7+6))/1.1)^2)))    * MAX(EXP(-k_elim*MAX($A179-($AB7+1),0)),0.58) ),0),IF(AND($AD7=TRUE,OR($AA7="Concerta",$AA7="OROS"),$A179&gt;=$AB7), MIN(OROS_factor*($AC7/Poids),22) / (1+EXP(-(($A179-($AB7+4.8))))) *  IF($A179&gt;($AB7+10), EXP(-k_elim*(($A179-($AB7+10)))), 1),0)))</f>
        <v>0</v>
      </c>
      <c r="K179" s="20">
        <f>IF($AA8="IR",IF(AND($AD8=TRUE,$AA8="IR",$A179&gt;=$AB8), (IR_factor*($AC8/Poids)) *  (EXP(-k_elim*($A179-$AB8)) - EXP(-3*($A179-$AB8)))  / (EXP(-k_elim*1.8)-EXP(-3*1.8)),0),IF($AA8="XR",IF(AND($AD8=TRUE,$AA8="XR",$A179&gt;=$AB8), IF($AE8="Jeun",   (XR_factor_fast*($AC8/Poids)) *    (EXP(-0.5*((($A179-($AB8+2))/0.9)^2)) +     EXP(-0.5*((($A179-($AB8+7))/1.1)^2)))    * MAX(EXP(-k_elim*MAX($A179-($AB8+1),0)),0.5),   (XR_factor_fed*($AC8/Poids)) *    (EXP(-0.5*((($A179-($AB8+2))/0.9)^2)) +     EXP(-0.5*((($A179-($AB8+6))/1.1)^2)))    * MAX(EXP(-k_elim*MAX($A179-($AB8+1),0)),0.58) ),0),IF(AND($AD8=TRUE,OR($AA8="Concerta",$AA8="OROS"),$A179&gt;=$AB8), MIN(OROS_factor*($AC8/Poids),22) / (1+EXP(-(($A179-($AB8+4.8))))) *  IF($A179&gt;($AB8+10), EXP(-k_elim*(($A179-($AB8+10)))), 1),0)))</f>
        <v>0</v>
      </c>
      <c r="L179" s="20">
        <f>IF($AA9="IR",IF(AND($AD9=TRUE,$AA9="IR",$A179&gt;=$AB9), (IR_factor*($AC9/Poids)) *  (EXP(-k_elim*($A179-$AB9)) - EXP(-3*($A179-$AB9)))  / (EXP(-k_elim*1.8)-EXP(-3*1.8)),0),IF($AA9="XR",IF(AND($AD9=TRUE,$AA9="XR",$A179&gt;=$AB9), IF($AE9="Jeun",   (XR_factor_fast*($AC9/Poids)) *    (EXP(-0.5*((($A179-($AB9+2))/0.9)^2)) +     EXP(-0.5*((($A179-($AB9+7))/1.1)^2)))    * MAX(EXP(-k_elim*MAX($A179-($AB9+1),0)),0.5),   (XR_factor_fed*($AC9/Poids)) *    (EXP(-0.5*((($A179-($AB9+2))/0.9)^2)) +     EXP(-0.5*((($A179-($AB9+6))/1.1)^2)))    * MAX(EXP(-k_elim*MAX($A179-($AB9+1),0)),0.58) ),0),IF(AND($AD9=TRUE,OR($AA9="Concerta",$AA9="OROS"),$A179&gt;=$AB9), MIN(OROS_factor*($AC9/Poids),22) / (1+EXP(-(($A179-($AB9+4.8))))) *  IF($A179&gt;($AB9+10), EXP(-k_elim*(($A179-($AB9+10)))), 1),0)))</f>
        <v>0</v>
      </c>
      <c r="M179" s="20">
        <f>IF($AA10="IR",IF(AND($AD10=TRUE,$AA10="IR",$A179&gt;=$AB10), (IR_factor*($AC10/Poids)) *  (EXP(-k_elim*($A179-$AB10)) - EXP(-3*($A179-$AB10)))  / (EXP(-k_elim*1.8)-EXP(-3*1.8)),0),IF($AA10="XR",IF(AND($AD10=TRUE,$AA10="XR",$A179&gt;=$AB10), IF($AE10="Jeun",   (XR_factor_fast*($AC10/Poids)) *    (EXP(-0.5*((($A179-($AB10+2))/0.9)^2)) +     EXP(-0.5*((($A179-($AB10+7))/1.1)^2)))    * MAX(EXP(-k_elim*MAX($A179-($AB10+1),0)),0.5),   (XR_factor_fed*($AC10/Poids)) *    (EXP(-0.5*((($A179-($AB10+2))/0.9)^2)) +     EXP(-0.5*((($A179-($AB10+6))/1.1)^2)))    * MAX(EXP(-k_elim*MAX($A179-($AB10+1),0)),0.58) ),0),IF(AND($AD10=TRUE,OR($AA10="Concerta",$AA10="OROS"),$A179&gt;=$AB10), MIN(OROS_factor*($AC10/Poids),22) / (1+EXP(-(($A179-($AB10+4.8))))) *  IF($A179&gt;($AB10+10), EXP(-k_elim*(($A179-($AB10+10)))), 1),0)))</f>
        <v>0</v>
      </c>
      <c r="N179" s="32">
        <f>IF($AA11="IR",IF(AND($AD11=TRUE,$AA11="IR",$A179&gt;=$AB11), (IR_factor*($AC11/Poids)) *  (EXP(-k_elim*($A179-$AB11)) - EXP(-3*($A179-$AB11)))  / (EXP(-k_elim*1.8)-EXP(-3*1.8)),0),IF($AA11="XR",IF(AND($AD11=TRUE,$AA11="XR",$A179&gt;=$AB11), IF($AE11="Jeun",   (XR_factor_fast*($AC11/Poids)) *    (EXP(-0.5*((($A179-($AB11+2))/0.9)^2)) +     EXP(-0.5*((($A179-($AB11+7))/1.1)^2)))    * MAX(EXP(-k_elim*MAX($A179-($AB11+1),0)),0.5),   (XR_factor_fed*($AC11/Poids)) *    (EXP(-0.5*((($A179-($AB11+2))/0.9)^2)) +     EXP(-0.5*((($A179-($AB11+6))/1.1)^2)))    * MAX(EXP(-k_elim*MAX($A179-($AB11+1),0)),0.58) ),0),IF(AND($AD11=TRUE,OR($AA11="Concerta",$AA11="OROS"),$A179&gt;=$AB11), MIN(OROS_factor*($AC11/Poids),22) / (1+EXP(-(($A179-($AB11+4.8))))) *  IF($A179&gt;($AB11+10), EXP(-k_elim*(($A179-($AB11+10)))), 1),0)))</f>
        <v>0</v>
      </c>
      <c r="O179" s="32">
        <f>IF($AA12="IR",IF(AND($AD12=TRUE,$AA12="IR",$A179&gt;=$AB12), (IR_factor*($AC12/Poids)) *  (EXP(-k_elim*($A179-$AB12)) - EXP(-3*($A179-$AB12)))  / (EXP(-k_elim*1.8)-EXP(-3*1.8)),0),IF($AA12="XR",IF(AND($AD12=TRUE,$AA12="XR",$A179&gt;=$AB12), IF($AE12="Jeun",   (XR_factor_fast*($AC12/Poids)) *    (EXP(-0.5*((($A179-($AB12+2))/0.9)^2)) +     EXP(-0.5*((($A179-($AB12+7))/1.1)^2)))    * MAX(EXP(-k_elim*MAX($A179-($AB12+1),0)),0.5),   (XR_factor_fed*($AC12/Poids)) *    (EXP(-0.5*((($A179-($AB12+2))/0.9)^2)) +     EXP(-0.5*((($A179-($AB12+6))/1.1)^2)))    * MAX(EXP(-k_elim*MAX($A179-($AB12+1),0)),0.58) ),0),IF(AND($AD12=TRUE,OR($AA12="Concerta",$AA12="OROS"),$A179&gt;=$AB12), MIN(OROS_factor*($AC12/Poids),22) / (1+EXP(-(($A179-($AB12+4.8))))) *  IF($A179&gt;($AB12+10), EXP(-k_elim*(($A179-($AB12+10)))), 1),0)))</f>
        <v>0</v>
      </c>
      <c r="P179" s="32">
        <f>IF($AA13="IR",IF(AND($AD13=TRUE,$AA13="IR",$A179&gt;=$AB13), (IR_factor*($AC13/Poids)) *  (EXP(-k_elim*($A179-$AB13)) - EXP(-3*($A179-$AB13)))  / (EXP(-k_elim*1.8)-EXP(-3*1.8)),0),IF($AA13="XR",IF(AND($AD13=TRUE,$AA13="XR",$A179&gt;=$AB13), IF($AE13="Jeun",   (XR_factor_fast*($AC13/Poids)) *    (EXP(-0.5*((($A179-($AB13+2))/0.9)^2)) +     EXP(-0.5*((($A179-($AB13+7))/1.1)^2)))    * MAX(EXP(-k_elim*MAX($A179-($AB13+1),0)),0.5),   (XR_factor_fed*($AC13/Poids)) *    (EXP(-0.5*((($A179-($AB13+2))/0.9)^2)) +     EXP(-0.5*((($A179-($AB13+6))/1.1)^2)))    * MAX(EXP(-k_elim*MAX($A179-($AB13+1),0)),0.58) ),0),IF(AND($AD13=TRUE,OR($AA13="Concerta",$AA13="OROS"),$A179&gt;=$AB13), MIN(OROS_factor*($AC13/Poids),22) / (1+EXP(-(($A179-($AB13+4.8))))) *  IF($A179&gt;($AB13+10), EXP(-k_elim*(($A179-($AB13+10)))), 1),0)))</f>
        <v>0</v>
      </c>
      <c r="AO179">
        <v>5</v>
      </c>
    </row>
    <row r="180" spans="1:41">
      <c r="A180" s="17">
        <v>14.89999999999997</v>
      </c>
      <c r="B180" s="18">
        <f t="shared" si="6"/>
        <v>1.7797059520737497</v>
      </c>
      <c r="C180" s="20">
        <f t="shared" si="7"/>
        <v>0</v>
      </c>
      <c r="D180" s="32">
        <f t="shared" si="8"/>
        <v>0</v>
      </c>
      <c r="E180" s="18">
        <f>IF($AA2="IR",IF(AND($AD2=TRUE,$AA2="IR",$A180&gt;=$AB2), (IR_factor*($AC2/Poids)) *  (EXP(-k_elim*($A180-$AB2)) - EXP(-3*($A180-$AB2)))  / (EXP(-k_elim*1.8)-EXP(-3*1.8)),0),IF($AA2="XR",IF(AND($AD2=TRUE,$AA2="XR",$A180&gt;=$AB2), IF($AE2="Jeun",   (XR_factor_fast*($AC2/Poids)) *    (EXP(-0.5*((($A180-($AB2+2))/0.9)^2)) +     EXP(-0.5*((($A180-($AB2+7))/1.1)^2)))    * MAX(EXP(-k_elim*MAX($A180-($AB2+1),0)),0.5),   (XR_factor_fed*($AC2/Poids)) *    (EXP(-0.5*((($A180-($AB2+2))/0.9)^2)) +     EXP(-0.5*((($A180-($AB2+6))/1.1)^2)))    * MAX(EXP(-k_elim*MAX($A180-($AB2+1),0)),0.58) ),0),IF(AND($AD2=TRUE,OR($AA2="Concerta",$AA2="OROS"),$A180&gt;=$AB2), MIN(OROS_factor*($AC2/Poids),22) / (1+EXP(-(($A180-($AB2+4.8))))) *  IF($A180&gt;($AB2+10), EXP(-k_elim*(($A180-($AB2+10)))), 1),0)))</f>
        <v>1.7797059520737497</v>
      </c>
      <c r="F180" s="18">
        <f>IF($AA3="IR",IF(AND($AD3=TRUE,$AA3="IR",$A180&gt;=$AB3), (IR_factor*($AC3/Poids)) *  (EXP(-k_elim*($A180-$AB3)) - EXP(-3*($A180-$AB3)))  / (EXP(-k_elim*1.8)-EXP(-3*1.8)),0),IF($AA3="XR",IF(AND($AD3=TRUE,$AA3="XR",$A180&gt;=$AB3), IF($AE3="Jeun",   (XR_factor_fast*($AC3/Poids)) *    (EXP(-0.5*((($A180-($AB3+2))/0.9)^2)) +     EXP(-0.5*((($A180-($AB3+7))/1.1)^2)))    * MAX(EXP(-k_elim*MAX($A180-($AB3+1),0)),0.5),   (XR_factor_fed*($AC3/Poids)) *    (EXP(-0.5*((($A180-($AB3+2))/0.9)^2)) +     EXP(-0.5*((($A180-($AB3+6))/1.1)^2)))    * MAX(EXP(-k_elim*MAX($A180-($AB3+1),0)),0.58) ),0),IF(AND($AD3=TRUE,OR($AA3="Concerta",$AA3="OROS"),$A180&gt;=$AB3), MIN(OROS_factor*($AC3/Poids),22) / (1+EXP(-(($A180-($AB3+4.8))))) *  IF($A180&gt;($AB3+10), EXP(-k_elim*(($A180-($AB3+10)))), 1),0)))</f>
        <v>0</v>
      </c>
      <c r="G180" s="18">
        <f>IF($AA4="IR",IF(AND($AD4=TRUE,$AA4="IR",$A180&gt;=$AB4), (IR_factor*($AC4/Poids)) *  (EXP(-k_elim*($A180-$AB4)) - EXP(-3*($A180-$AB4)))  / (EXP(-k_elim*1.8)-EXP(-3*1.8)),0),IF($AA4="XR",IF(AND($AD4=TRUE,$AA4="XR",$A180&gt;=$AB4), IF($AE4="Jeun",   (XR_factor_fast*($AC4/Poids)) *    (EXP(-0.5*((($A180-($AB4+2))/0.9)^2)) +     EXP(-0.5*((($A180-($AB4+7))/1.1)^2)))    * MAX(EXP(-k_elim*MAX($A180-($AB4+1),0)),0.5),   (XR_factor_fed*($AC4/Poids)) *    (EXP(-0.5*((($A180-($AB4+2))/0.9)^2)) +     EXP(-0.5*((($A180-($AB4+6))/1.1)^2)))    * MAX(EXP(-k_elim*MAX($A180-($AB4+1),0)),0.58) ),0),IF(AND($AD4=TRUE,OR($AA4="Concerta",$AA4="OROS"),$A180&gt;=$AB4), MIN(OROS_factor*($AC4/Poids),22) / (1+EXP(-(($A180-($AB4+4.8))))) *  IF($A180&gt;($AB4+10), EXP(-k_elim*(($A180-($AB4+10)))), 1),0)))</f>
        <v>0</v>
      </c>
      <c r="H180" s="18">
        <f>IF($AA5="IR",IF(AND($AD5=TRUE,$AA5="IR",$A180&gt;=$AB5), (IR_factor*($AC5/Poids)) *  (EXP(-k_elim*($A180-$AB5)) - EXP(-3*($A180-$AB5)))  / (EXP(-k_elim*1.8)-EXP(-3*1.8)),0),IF($AA5="XR",IF(AND($AD5=TRUE,$AA5="XR",$A180&gt;=$AB5), IF($AE5="Jeun",   (XR_factor_fast*($AC5/Poids)) *    (EXP(-0.5*((($A180-($AB5+2))/0.9)^2)) +     EXP(-0.5*((($A180-($AB5+7))/1.1)^2)))    * MAX(EXP(-k_elim*MAX($A180-($AB5+1),0)),0.5),   (XR_factor_fed*($AC5/Poids)) *    (EXP(-0.5*((($A180-($AB5+2))/0.9)^2)) +     EXP(-0.5*((($A180-($AB5+6))/1.1)^2)))    * MAX(EXP(-k_elim*MAX($A180-($AB5+1),0)),0.58) ),0),IF(AND($AD5=TRUE,OR($AA5="Concerta",$AA5="OROS"),$A180&gt;=$AB5), MIN(OROS_factor*($AC5/Poids),22) / (1+EXP(-(($A180-($AB5+4.8))))) *  IF($A180&gt;($AB5+10), EXP(-k_elim*(($A180-($AB5+10)))), 1),0)))</f>
        <v>0</v>
      </c>
      <c r="I180" s="20">
        <f>IF($AA6="IR",IF(AND($AD6=TRUE,$AA6="IR",$A180&gt;=$AB6), (IR_factor*($AC6/Poids)) *  (EXP(-k_elim*($A180-$AB6)) - EXP(-3*($A180-$AB6)))  / (EXP(-k_elim*1.8)-EXP(-3*1.8)),0),IF($AA6="XR",IF(AND($AD6=TRUE,$AA6="XR",$A180&gt;=$AB6), IF($AE6="Jeun",   (XR_factor_fast*($AC6/Poids)) *    (EXP(-0.5*((($A180-($AB6+2))/0.9)^2)) +     EXP(-0.5*((($A180-($AB6+7))/1.1)^2)))    * MAX(EXP(-k_elim*MAX($A180-($AB6+1),0)),0.5),   (XR_factor_fed*($AC6/Poids)) *    (EXP(-0.5*((($A180-($AB6+2))/0.9)^2)) +     EXP(-0.5*((($A180-($AB6+6))/1.1)^2)))    * MAX(EXP(-k_elim*MAX($A180-($AB6+1),0)),0.58) ),0),IF(AND($AD6=TRUE,OR($AA6="Concerta",$AA6="OROS"),$A180&gt;=$AB6), MIN(OROS_factor*($AC6/Poids),22) / (1+EXP(-(($A180-($AB6+4.8))))) *  IF($A180&gt;($AB6+10), EXP(-k_elim*(($A180-($AB6+10)))), 1),0)))</f>
        <v>0</v>
      </c>
      <c r="J180" s="20">
        <f>IF($AA7="IR",IF(AND($AD7=TRUE,$AA7="IR",$A180&gt;=$AB7), (IR_factor*($AC7/Poids)) *  (EXP(-k_elim*($A180-$AB7)) - EXP(-3*($A180-$AB7)))  / (EXP(-k_elim*1.8)-EXP(-3*1.8)),0),IF($AA7="XR",IF(AND($AD7=TRUE,$AA7="XR",$A180&gt;=$AB7), IF($AE7="Jeun",   (XR_factor_fast*($AC7/Poids)) *    (EXP(-0.5*((($A180-($AB7+2))/0.9)^2)) +     EXP(-0.5*((($A180-($AB7+7))/1.1)^2)))    * MAX(EXP(-k_elim*MAX($A180-($AB7+1),0)),0.5),   (XR_factor_fed*($AC7/Poids)) *    (EXP(-0.5*((($A180-($AB7+2))/0.9)^2)) +     EXP(-0.5*((($A180-($AB7+6))/1.1)^2)))    * MAX(EXP(-k_elim*MAX($A180-($AB7+1),0)),0.58) ),0),IF(AND($AD7=TRUE,OR($AA7="Concerta",$AA7="OROS"),$A180&gt;=$AB7), MIN(OROS_factor*($AC7/Poids),22) / (1+EXP(-(($A180-($AB7+4.8))))) *  IF($A180&gt;($AB7+10), EXP(-k_elim*(($A180-($AB7+10)))), 1),0)))</f>
        <v>0</v>
      </c>
      <c r="K180" s="20">
        <f>IF($AA8="IR",IF(AND($AD8=TRUE,$AA8="IR",$A180&gt;=$AB8), (IR_factor*($AC8/Poids)) *  (EXP(-k_elim*($A180-$AB8)) - EXP(-3*($A180-$AB8)))  / (EXP(-k_elim*1.8)-EXP(-3*1.8)),0),IF($AA8="XR",IF(AND($AD8=TRUE,$AA8="XR",$A180&gt;=$AB8), IF($AE8="Jeun",   (XR_factor_fast*($AC8/Poids)) *    (EXP(-0.5*((($A180-($AB8+2))/0.9)^2)) +     EXP(-0.5*((($A180-($AB8+7))/1.1)^2)))    * MAX(EXP(-k_elim*MAX($A180-($AB8+1),0)),0.5),   (XR_factor_fed*($AC8/Poids)) *    (EXP(-0.5*((($A180-($AB8+2))/0.9)^2)) +     EXP(-0.5*((($A180-($AB8+6))/1.1)^2)))    * MAX(EXP(-k_elim*MAX($A180-($AB8+1),0)),0.58) ),0),IF(AND($AD8=TRUE,OR($AA8="Concerta",$AA8="OROS"),$A180&gt;=$AB8), MIN(OROS_factor*($AC8/Poids),22) / (1+EXP(-(($A180-($AB8+4.8))))) *  IF($A180&gt;($AB8+10), EXP(-k_elim*(($A180-($AB8+10)))), 1),0)))</f>
        <v>0</v>
      </c>
      <c r="L180" s="20">
        <f>IF($AA9="IR",IF(AND($AD9=TRUE,$AA9="IR",$A180&gt;=$AB9), (IR_factor*($AC9/Poids)) *  (EXP(-k_elim*($A180-$AB9)) - EXP(-3*($A180-$AB9)))  / (EXP(-k_elim*1.8)-EXP(-3*1.8)),0),IF($AA9="XR",IF(AND($AD9=TRUE,$AA9="XR",$A180&gt;=$AB9), IF($AE9="Jeun",   (XR_factor_fast*($AC9/Poids)) *    (EXP(-0.5*((($A180-($AB9+2))/0.9)^2)) +     EXP(-0.5*((($A180-($AB9+7))/1.1)^2)))    * MAX(EXP(-k_elim*MAX($A180-($AB9+1),0)),0.5),   (XR_factor_fed*($AC9/Poids)) *    (EXP(-0.5*((($A180-($AB9+2))/0.9)^2)) +     EXP(-0.5*((($A180-($AB9+6))/1.1)^2)))    * MAX(EXP(-k_elim*MAX($A180-($AB9+1),0)),0.58) ),0),IF(AND($AD9=TRUE,OR($AA9="Concerta",$AA9="OROS"),$A180&gt;=$AB9), MIN(OROS_factor*($AC9/Poids),22) / (1+EXP(-(($A180-($AB9+4.8))))) *  IF($A180&gt;($AB9+10), EXP(-k_elim*(($A180-($AB9+10)))), 1),0)))</f>
        <v>0</v>
      </c>
      <c r="M180" s="20">
        <f>IF($AA10="IR",IF(AND($AD10=TRUE,$AA10="IR",$A180&gt;=$AB10), (IR_factor*($AC10/Poids)) *  (EXP(-k_elim*($A180-$AB10)) - EXP(-3*($A180-$AB10)))  / (EXP(-k_elim*1.8)-EXP(-3*1.8)),0),IF($AA10="XR",IF(AND($AD10=TRUE,$AA10="XR",$A180&gt;=$AB10), IF($AE10="Jeun",   (XR_factor_fast*($AC10/Poids)) *    (EXP(-0.5*((($A180-($AB10+2))/0.9)^2)) +     EXP(-0.5*((($A180-($AB10+7))/1.1)^2)))    * MAX(EXP(-k_elim*MAX($A180-($AB10+1),0)),0.5),   (XR_factor_fed*($AC10/Poids)) *    (EXP(-0.5*((($A180-($AB10+2))/0.9)^2)) +     EXP(-0.5*((($A180-($AB10+6))/1.1)^2)))    * MAX(EXP(-k_elim*MAX($A180-($AB10+1),0)),0.58) ),0),IF(AND($AD10=TRUE,OR($AA10="Concerta",$AA10="OROS"),$A180&gt;=$AB10), MIN(OROS_factor*($AC10/Poids),22) / (1+EXP(-(($A180-($AB10+4.8))))) *  IF($A180&gt;($AB10+10), EXP(-k_elim*(($A180-($AB10+10)))), 1),0)))</f>
        <v>0</v>
      </c>
      <c r="N180" s="32">
        <f>IF($AA11="IR",IF(AND($AD11=TRUE,$AA11="IR",$A180&gt;=$AB11), (IR_factor*($AC11/Poids)) *  (EXP(-k_elim*($A180-$AB11)) - EXP(-3*($A180-$AB11)))  / (EXP(-k_elim*1.8)-EXP(-3*1.8)),0),IF($AA11="XR",IF(AND($AD11=TRUE,$AA11="XR",$A180&gt;=$AB11), IF($AE11="Jeun",   (XR_factor_fast*($AC11/Poids)) *    (EXP(-0.5*((($A180-($AB11+2))/0.9)^2)) +     EXP(-0.5*((($A180-($AB11+7))/1.1)^2)))    * MAX(EXP(-k_elim*MAX($A180-($AB11+1),0)),0.5),   (XR_factor_fed*($AC11/Poids)) *    (EXP(-0.5*((($A180-($AB11+2))/0.9)^2)) +     EXP(-0.5*((($A180-($AB11+6))/1.1)^2)))    * MAX(EXP(-k_elim*MAX($A180-($AB11+1),0)),0.58) ),0),IF(AND($AD11=TRUE,OR($AA11="Concerta",$AA11="OROS"),$A180&gt;=$AB11), MIN(OROS_factor*($AC11/Poids),22) / (1+EXP(-(($A180-($AB11+4.8))))) *  IF($A180&gt;($AB11+10), EXP(-k_elim*(($A180-($AB11+10)))), 1),0)))</f>
        <v>0</v>
      </c>
      <c r="O180" s="32">
        <f>IF($AA12="IR",IF(AND($AD12=TRUE,$AA12="IR",$A180&gt;=$AB12), (IR_factor*($AC12/Poids)) *  (EXP(-k_elim*($A180-$AB12)) - EXP(-3*($A180-$AB12)))  / (EXP(-k_elim*1.8)-EXP(-3*1.8)),0),IF($AA12="XR",IF(AND($AD12=TRUE,$AA12="XR",$A180&gt;=$AB12), IF($AE12="Jeun",   (XR_factor_fast*($AC12/Poids)) *    (EXP(-0.5*((($A180-($AB12+2))/0.9)^2)) +     EXP(-0.5*((($A180-($AB12+7))/1.1)^2)))    * MAX(EXP(-k_elim*MAX($A180-($AB12+1),0)),0.5),   (XR_factor_fed*($AC12/Poids)) *    (EXP(-0.5*((($A180-($AB12+2))/0.9)^2)) +     EXP(-0.5*((($A180-($AB12+6))/1.1)^2)))    * MAX(EXP(-k_elim*MAX($A180-($AB12+1),0)),0.58) ),0),IF(AND($AD12=TRUE,OR($AA12="Concerta",$AA12="OROS"),$A180&gt;=$AB12), MIN(OROS_factor*($AC12/Poids),22) / (1+EXP(-(($A180-($AB12+4.8))))) *  IF($A180&gt;($AB12+10), EXP(-k_elim*(($A180-($AB12+10)))), 1),0)))</f>
        <v>0</v>
      </c>
      <c r="P180" s="32">
        <f>IF($AA13="IR",IF(AND($AD13=TRUE,$AA13="IR",$A180&gt;=$AB13), (IR_factor*($AC13/Poids)) *  (EXP(-k_elim*($A180-$AB13)) - EXP(-3*($A180-$AB13)))  / (EXP(-k_elim*1.8)-EXP(-3*1.8)),0),IF($AA13="XR",IF(AND($AD13=TRUE,$AA13="XR",$A180&gt;=$AB13), IF($AE13="Jeun",   (XR_factor_fast*($AC13/Poids)) *    (EXP(-0.5*((($A180-($AB13+2))/0.9)^2)) +     EXP(-0.5*((($A180-($AB13+7))/1.1)^2)))    * MAX(EXP(-k_elim*MAX($A180-($AB13+1),0)),0.5),   (XR_factor_fed*($AC13/Poids)) *    (EXP(-0.5*((($A180-($AB13+2))/0.9)^2)) +     EXP(-0.5*((($A180-($AB13+6))/1.1)^2)))    * MAX(EXP(-k_elim*MAX($A180-($AB13+1),0)),0.58) ),0),IF(AND($AD13=TRUE,OR($AA13="Concerta",$AA13="OROS"),$A180&gt;=$AB13), MIN(OROS_factor*($AC13/Poids),22) / (1+EXP(-(($A180-($AB13+4.8))))) *  IF($A180&gt;($AB13+10), EXP(-k_elim*(($A180-($AB13+10)))), 1),0)))</f>
        <v>0</v>
      </c>
      <c r="AO180">
        <v>5</v>
      </c>
    </row>
    <row r="181" spans="1:41">
      <c r="A181" s="17">
        <v>14.949999999999971</v>
      </c>
      <c r="B181" s="18">
        <f t="shared" si="6"/>
        <v>1.7578131833159214</v>
      </c>
      <c r="C181" s="20">
        <f t="shared" si="7"/>
        <v>0</v>
      </c>
      <c r="D181" s="32">
        <f t="shared" si="8"/>
        <v>0</v>
      </c>
      <c r="E181" s="18">
        <f>IF($AA2="IR",IF(AND($AD2=TRUE,$AA2="IR",$A181&gt;=$AB2), (IR_factor*($AC2/Poids)) *  (EXP(-k_elim*($A181-$AB2)) - EXP(-3*($A181-$AB2)))  / (EXP(-k_elim*1.8)-EXP(-3*1.8)),0),IF($AA2="XR",IF(AND($AD2=TRUE,$AA2="XR",$A181&gt;=$AB2), IF($AE2="Jeun",   (XR_factor_fast*($AC2/Poids)) *    (EXP(-0.5*((($A181-($AB2+2))/0.9)^2)) +     EXP(-0.5*((($A181-($AB2+7))/1.1)^2)))    * MAX(EXP(-k_elim*MAX($A181-($AB2+1),0)),0.5),   (XR_factor_fed*($AC2/Poids)) *    (EXP(-0.5*((($A181-($AB2+2))/0.9)^2)) +     EXP(-0.5*((($A181-($AB2+6))/1.1)^2)))    * MAX(EXP(-k_elim*MAX($A181-($AB2+1),0)),0.58) ),0),IF(AND($AD2=TRUE,OR($AA2="Concerta",$AA2="OROS"),$A181&gt;=$AB2), MIN(OROS_factor*($AC2/Poids),22) / (1+EXP(-(($A181-($AB2+4.8))))) *  IF($A181&gt;($AB2+10), EXP(-k_elim*(($A181-($AB2+10)))), 1),0)))</f>
        <v>1.7578131833159214</v>
      </c>
      <c r="F181" s="18">
        <f>IF($AA3="IR",IF(AND($AD3=TRUE,$AA3="IR",$A181&gt;=$AB3), (IR_factor*($AC3/Poids)) *  (EXP(-k_elim*($A181-$AB3)) - EXP(-3*($A181-$AB3)))  / (EXP(-k_elim*1.8)-EXP(-3*1.8)),0),IF($AA3="XR",IF(AND($AD3=TRUE,$AA3="XR",$A181&gt;=$AB3), IF($AE3="Jeun",   (XR_factor_fast*($AC3/Poids)) *    (EXP(-0.5*((($A181-($AB3+2))/0.9)^2)) +     EXP(-0.5*((($A181-($AB3+7))/1.1)^2)))    * MAX(EXP(-k_elim*MAX($A181-($AB3+1),0)),0.5),   (XR_factor_fed*($AC3/Poids)) *    (EXP(-0.5*((($A181-($AB3+2))/0.9)^2)) +     EXP(-0.5*((($A181-($AB3+6))/1.1)^2)))    * MAX(EXP(-k_elim*MAX($A181-($AB3+1),0)),0.58) ),0),IF(AND($AD3=TRUE,OR($AA3="Concerta",$AA3="OROS"),$A181&gt;=$AB3), MIN(OROS_factor*($AC3/Poids),22) / (1+EXP(-(($A181-($AB3+4.8))))) *  IF($A181&gt;($AB3+10), EXP(-k_elim*(($A181-($AB3+10)))), 1),0)))</f>
        <v>0</v>
      </c>
      <c r="G181" s="18">
        <f>IF($AA4="IR",IF(AND($AD4=TRUE,$AA4="IR",$A181&gt;=$AB4), (IR_factor*($AC4/Poids)) *  (EXP(-k_elim*($A181-$AB4)) - EXP(-3*($A181-$AB4)))  / (EXP(-k_elim*1.8)-EXP(-3*1.8)),0),IF($AA4="XR",IF(AND($AD4=TRUE,$AA4="XR",$A181&gt;=$AB4), IF($AE4="Jeun",   (XR_factor_fast*($AC4/Poids)) *    (EXP(-0.5*((($A181-($AB4+2))/0.9)^2)) +     EXP(-0.5*((($A181-($AB4+7))/1.1)^2)))    * MAX(EXP(-k_elim*MAX($A181-($AB4+1),0)),0.5),   (XR_factor_fed*($AC4/Poids)) *    (EXP(-0.5*((($A181-($AB4+2))/0.9)^2)) +     EXP(-0.5*((($A181-($AB4+6))/1.1)^2)))    * MAX(EXP(-k_elim*MAX($A181-($AB4+1),0)),0.58) ),0),IF(AND($AD4=TRUE,OR($AA4="Concerta",$AA4="OROS"),$A181&gt;=$AB4), MIN(OROS_factor*($AC4/Poids),22) / (1+EXP(-(($A181-($AB4+4.8))))) *  IF($A181&gt;($AB4+10), EXP(-k_elim*(($A181-($AB4+10)))), 1),0)))</f>
        <v>0</v>
      </c>
      <c r="H181" s="18">
        <f>IF($AA5="IR",IF(AND($AD5=TRUE,$AA5="IR",$A181&gt;=$AB5), (IR_factor*($AC5/Poids)) *  (EXP(-k_elim*($A181-$AB5)) - EXP(-3*($A181-$AB5)))  / (EXP(-k_elim*1.8)-EXP(-3*1.8)),0),IF($AA5="XR",IF(AND($AD5=TRUE,$AA5="XR",$A181&gt;=$AB5), IF($AE5="Jeun",   (XR_factor_fast*($AC5/Poids)) *    (EXP(-0.5*((($A181-($AB5+2))/0.9)^2)) +     EXP(-0.5*((($A181-($AB5+7))/1.1)^2)))    * MAX(EXP(-k_elim*MAX($A181-($AB5+1),0)),0.5),   (XR_factor_fed*($AC5/Poids)) *    (EXP(-0.5*((($A181-($AB5+2))/0.9)^2)) +     EXP(-0.5*((($A181-($AB5+6))/1.1)^2)))    * MAX(EXP(-k_elim*MAX($A181-($AB5+1),0)),0.58) ),0),IF(AND($AD5=TRUE,OR($AA5="Concerta",$AA5="OROS"),$A181&gt;=$AB5), MIN(OROS_factor*($AC5/Poids),22) / (1+EXP(-(($A181-($AB5+4.8))))) *  IF($A181&gt;($AB5+10), EXP(-k_elim*(($A181-($AB5+10)))), 1),0)))</f>
        <v>0</v>
      </c>
      <c r="I181" s="20">
        <f>IF($AA6="IR",IF(AND($AD6=TRUE,$AA6="IR",$A181&gt;=$AB6), (IR_factor*($AC6/Poids)) *  (EXP(-k_elim*($A181-$AB6)) - EXP(-3*($A181-$AB6)))  / (EXP(-k_elim*1.8)-EXP(-3*1.8)),0),IF($AA6="XR",IF(AND($AD6=TRUE,$AA6="XR",$A181&gt;=$AB6), IF($AE6="Jeun",   (XR_factor_fast*($AC6/Poids)) *    (EXP(-0.5*((($A181-($AB6+2))/0.9)^2)) +     EXP(-0.5*((($A181-($AB6+7))/1.1)^2)))    * MAX(EXP(-k_elim*MAX($A181-($AB6+1),0)),0.5),   (XR_factor_fed*($AC6/Poids)) *    (EXP(-0.5*((($A181-($AB6+2))/0.9)^2)) +     EXP(-0.5*((($A181-($AB6+6))/1.1)^2)))    * MAX(EXP(-k_elim*MAX($A181-($AB6+1),0)),0.58) ),0),IF(AND($AD6=TRUE,OR($AA6="Concerta",$AA6="OROS"),$A181&gt;=$AB6), MIN(OROS_factor*($AC6/Poids),22) / (1+EXP(-(($A181-($AB6+4.8))))) *  IF($A181&gt;($AB6+10), EXP(-k_elim*(($A181-($AB6+10)))), 1),0)))</f>
        <v>0</v>
      </c>
      <c r="J181" s="20">
        <f>IF($AA7="IR",IF(AND($AD7=TRUE,$AA7="IR",$A181&gt;=$AB7), (IR_factor*($AC7/Poids)) *  (EXP(-k_elim*($A181-$AB7)) - EXP(-3*($A181-$AB7)))  / (EXP(-k_elim*1.8)-EXP(-3*1.8)),0),IF($AA7="XR",IF(AND($AD7=TRUE,$AA7="XR",$A181&gt;=$AB7), IF($AE7="Jeun",   (XR_factor_fast*($AC7/Poids)) *    (EXP(-0.5*((($A181-($AB7+2))/0.9)^2)) +     EXP(-0.5*((($A181-($AB7+7))/1.1)^2)))    * MAX(EXP(-k_elim*MAX($A181-($AB7+1),0)),0.5),   (XR_factor_fed*($AC7/Poids)) *    (EXP(-0.5*((($A181-($AB7+2))/0.9)^2)) +     EXP(-0.5*((($A181-($AB7+6))/1.1)^2)))    * MAX(EXP(-k_elim*MAX($A181-($AB7+1),0)),0.58) ),0),IF(AND($AD7=TRUE,OR($AA7="Concerta",$AA7="OROS"),$A181&gt;=$AB7), MIN(OROS_factor*($AC7/Poids),22) / (1+EXP(-(($A181-($AB7+4.8))))) *  IF($A181&gt;($AB7+10), EXP(-k_elim*(($A181-($AB7+10)))), 1),0)))</f>
        <v>0</v>
      </c>
      <c r="K181" s="20">
        <f>IF($AA8="IR",IF(AND($AD8=TRUE,$AA8="IR",$A181&gt;=$AB8), (IR_factor*($AC8/Poids)) *  (EXP(-k_elim*($A181-$AB8)) - EXP(-3*($A181-$AB8)))  / (EXP(-k_elim*1.8)-EXP(-3*1.8)),0),IF($AA8="XR",IF(AND($AD8=TRUE,$AA8="XR",$A181&gt;=$AB8), IF($AE8="Jeun",   (XR_factor_fast*($AC8/Poids)) *    (EXP(-0.5*((($A181-($AB8+2))/0.9)^2)) +     EXP(-0.5*((($A181-($AB8+7))/1.1)^2)))    * MAX(EXP(-k_elim*MAX($A181-($AB8+1),0)),0.5),   (XR_factor_fed*($AC8/Poids)) *    (EXP(-0.5*((($A181-($AB8+2))/0.9)^2)) +     EXP(-0.5*((($A181-($AB8+6))/1.1)^2)))    * MAX(EXP(-k_elim*MAX($A181-($AB8+1),0)),0.58) ),0),IF(AND($AD8=TRUE,OR($AA8="Concerta",$AA8="OROS"),$A181&gt;=$AB8), MIN(OROS_factor*($AC8/Poids),22) / (1+EXP(-(($A181-($AB8+4.8))))) *  IF($A181&gt;($AB8+10), EXP(-k_elim*(($A181-($AB8+10)))), 1),0)))</f>
        <v>0</v>
      </c>
      <c r="L181" s="20">
        <f>IF($AA9="IR",IF(AND($AD9=TRUE,$AA9="IR",$A181&gt;=$AB9), (IR_factor*($AC9/Poids)) *  (EXP(-k_elim*($A181-$AB9)) - EXP(-3*($A181-$AB9)))  / (EXP(-k_elim*1.8)-EXP(-3*1.8)),0),IF($AA9="XR",IF(AND($AD9=TRUE,$AA9="XR",$A181&gt;=$AB9), IF($AE9="Jeun",   (XR_factor_fast*($AC9/Poids)) *    (EXP(-0.5*((($A181-($AB9+2))/0.9)^2)) +     EXP(-0.5*((($A181-($AB9+7))/1.1)^2)))    * MAX(EXP(-k_elim*MAX($A181-($AB9+1),0)),0.5),   (XR_factor_fed*($AC9/Poids)) *    (EXP(-0.5*((($A181-($AB9+2))/0.9)^2)) +     EXP(-0.5*((($A181-($AB9+6))/1.1)^2)))    * MAX(EXP(-k_elim*MAX($A181-($AB9+1),0)),0.58) ),0),IF(AND($AD9=TRUE,OR($AA9="Concerta",$AA9="OROS"),$A181&gt;=$AB9), MIN(OROS_factor*($AC9/Poids),22) / (1+EXP(-(($A181-($AB9+4.8))))) *  IF($A181&gt;($AB9+10), EXP(-k_elim*(($A181-($AB9+10)))), 1),0)))</f>
        <v>0</v>
      </c>
      <c r="M181" s="20">
        <f>IF($AA10="IR",IF(AND($AD10=TRUE,$AA10="IR",$A181&gt;=$AB10), (IR_factor*($AC10/Poids)) *  (EXP(-k_elim*($A181-$AB10)) - EXP(-3*($A181-$AB10)))  / (EXP(-k_elim*1.8)-EXP(-3*1.8)),0),IF($AA10="XR",IF(AND($AD10=TRUE,$AA10="XR",$A181&gt;=$AB10), IF($AE10="Jeun",   (XR_factor_fast*($AC10/Poids)) *    (EXP(-0.5*((($A181-($AB10+2))/0.9)^2)) +     EXP(-0.5*((($A181-($AB10+7))/1.1)^2)))    * MAX(EXP(-k_elim*MAX($A181-($AB10+1),0)),0.5),   (XR_factor_fed*($AC10/Poids)) *    (EXP(-0.5*((($A181-($AB10+2))/0.9)^2)) +     EXP(-0.5*((($A181-($AB10+6))/1.1)^2)))    * MAX(EXP(-k_elim*MAX($A181-($AB10+1),0)),0.58) ),0),IF(AND($AD10=TRUE,OR($AA10="Concerta",$AA10="OROS"),$A181&gt;=$AB10), MIN(OROS_factor*($AC10/Poids),22) / (1+EXP(-(($A181-($AB10+4.8))))) *  IF($A181&gt;($AB10+10), EXP(-k_elim*(($A181-($AB10+10)))), 1),0)))</f>
        <v>0</v>
      </c>
      <c r="N181" s="32">
        <f>IF($AA11="IR",IF(AND($AD11=TRUE,$AA11="IR",$A181&gt;=$AB11), (IR_factor*($AC11/Poids)) *  (EXP(-k_elim*($A181-$AB11)) - EXP(-3*($A181-$AB11)))  / (EXP(-k_elim*1.8)-EXP(-3*1.8)),0),IF($AA11="XR",IF(AND($AD11=TRUE,$AA11="XR",$A181&gt;=$AB11), IF($AE11="Jeun",   (XR_factor_fast*($AC11/Poids)) *    (EXP(-0.5*((($A181-($AB11+2))/0.9)^2)) +     EXP(-0.5*((($A181-($AB11+7))/1.1)^2)))    * MAX(EXP(-k_elim*MAX($A181-($AB11+1),0)),0.5),   (XR_factor_fed*($AC11/Poids)) *    (EXP(-0.5*((($A181-($AB11+2))/0.9)^2)) +     EXP(-0.5*((($A181-($AB11+6))/1.1)^2)))    * MAX(EXP(-k_elim*MAX($A181-($AB11+1),0)),0.58) ),0),IF(AND($AD11=TRUE,OR($AA11="Concerta",$AA11="OROS"),$A181&gt;=$AB11), MIN(OROS_factor*($AC11/Poids),22) / (1+EXP(-(($A181-($AB11+4.8))))) *  IF($A181&gt;($AB11+10), EXP(-k_elim*(($A181-($AB11+10)))), 1),0)))</f>
        <v>0</v>
      </c>
      <c r="O181" s="32">
        <f>IF($AA12="IR",IF(AND($AD12=TRUE,$AA12="IR",$A181&gt;=$AB12), (IR_factor*($AC12/Poids)) *  (EXP(-k_elim*($A181-$AB12)) - EXP(-3*($A181-$AB12)))  / (EXP(-k_elim*1.8)-EXP(-3*1.8)),0),IF($AA12="XR",IF(AND($AD12=TRUE,$AA12="XR",$A181&gt;=$AB12), IF($AE12="Jeun",   (XR_factor_fast*($AC12/Poids)) *    (EXP(-0.5*((($A181-($AB12+2))/0.9)^2)) +     EXP(-0.5*((($A181-($AB12+7))/1.1)^2)))    * MAX(EXP(-k_elim*MAX($A181-($AB12+1),0)),0.5),   (XR_factor_fed*($AC12/Poids)) *    (EXP(-0.5*((($A181-($AB12+2))/0.9)^2)) +     EXP(-0.5*((($A181-($AB12+6))/1.1)^2)))    * MAX(EXP(-k_elim*MAX($A181-($AB12+1),0)),0.58) ),0),IF(AND($AD12=TRUE,OR($AA12="Concerta",$AA12="OROS"),$A181&gt;=$AB12), MIN(OROS_factor*($AC12/Poids),22) / (1+EXP(-(($A181-($AB12+4.8))))) *  IF($A181&gt;($AB12+10), EXP(-k_elim*(($A181-($AB12+10)))), 1),0)))</f>
        <v>0</v>
      </c>
      <c r="P181" s="32">
        <f>IF($AA13="IR",IF(AND($AD13=TRUE,$AA13="IR",$A181&gt;=$AB13), (IR_factor*($AC13/Poids)) *  (EXP(-k_elim*($A181-$AB13)) - EXP(-3*($A181-$AB13)))  / (EXP(-k_elim*1.8)-EXP(-3*1.8)),0),IF($AA13="XR",IF(AND($AD13=TRUE,$AA13="XR",$A181&gt;=$AB13), IF($AE13="Jeun",   (XR_factor_fast*($AC13/Poids)) *    (EXP(-0.5*((($A181-($AB13+2))/0.9)^2)) +     EXP(-0.5*((($A181-($AB13+7))/1.1)^2)))    * MAX(EXP(-k_elim*MAX($A181-($AB13+1),0)),0.5),   (XR_factor_fed*($AC13/Poids)) *    (EXP(-0.5*((($A181-($AB13+2))/0.9)^2)) +     EXP(-0.5*((($A181-($AB13+6))/1.1)^2)))    * MAX(EXP(-k_elim*MAX($A181-($AB13+1),0)),0.58) ),0),IF(AND($AD13=TRUE,OR($AA13="Concerta",$AA13="OROS"),$A181&gt;=$AB13), MIN(OROS_factor*($AC13/Poids),22) / (1+EXP(-(($A181-($AB13+4.8))))) *  IF($A181&gt;($AB13+10), EXP(-k_elim*(($A181-($AB13+10)))), 1),0)))</f>
        <v>0</v>
      </c>
      <c r="AO181">
        <v>5</v>
      </c>
    </row>
    <row r="182" spans="1:41">
      <c r="A182" s="17">
        <v>14.99999999999997</v>
      </c>
      <c r="B182" s="18">
        <f t="shared" si="6"/>
        <v>1.7361897249489062</v>
      </c>
      <c r="C182" s="20">
        <f t="shared" si="7"/>
        <v>0</v>
      </c>
      <c r="D182" s="32">
        <f t="shared" si="8"/>
        <v>0</v>
      </c>
      <c r="E182" s="18">
        <f>IF($AA2="IR",IF(AND($AD2=TRUE,$AA2="IR",$A182&gt;=$AB2), (IR_factor*($AC2/Poids)) *  (EXP(-k_elim*($A182-$AB2)) - EXP(-3*($A182-$AB2)))  / (EXP(-k_elim*1.8)-EXP(-3*1.8)),0),IF($AA2="XR",IF(AND($AD2=TRUE,$AA2="XR",$A182&gt;=$AB2), IF($AE2="Jeun",   (XR_factor_fast*($AC2/Poids)) *    (EXP(-0.5*((($A182-($AB2+2))/0.9)^2)) +     EXP(-0.5*((($A182-($AB2+7))/1.1)^2)))    * MAX(EXP(-k_elim*MAX($A182-($AB2+1),0)),0.5),   (XR_factor_fed*($AC2/Poids)) *    (EXP(-0.5*((($A182-($AB2+2))/0.9)^2)) +     EXP(-0.5*((($A182-($AB2+6))/1.1)^2)))    * MAX(EXP(-k_elim*MAX($A182-($AB2+1),0)),0.58) ),0),IF(AND($AD2=TRUE,OR($AA2="Concerta",$AA2="OROS"),$A182&gt;=$AB2), MIN(OROS_factor*($AC2/Poids),22) / (1+EXP(-(($A182-($AB2+4.8))))) *  IF($A182&gt;($AB2+10), EXP(-k_elim*(($A182-($AB2+10)))), 1),0)))</f>
        <v>1.7361897249489062</v>
      </c>
      <c r="F182" s="18">
        <f>IF($AA3="IR",IF(AND($AD3=TRUE,$AA3="IR",$A182&gt;=$AB3), (IR_factor*($AC3/Poids)) *  (EXP(-k_elim*($A182-$AB3)) - EXP(-3*($A182-$AB3)))  / (EXP(-k_elim*1.8)-EXP(-3*1.8)),0),IF($AA3="XR",IF(AND($AD3=TRUE,$AA3="XR",$A182&gt;=$AB3), IF($AE3="Jeun",   (XR_factor_fast*($AC3/Poids)) *    (EXP(-0.5*((($A182-($AB3+2))/0.9)^2)) +     EXP(-0.5*((($A182-($AB3+7))/1.1)^2)))    * MAX(EXP(-k_elim*MAX($A182-($AB3+1),0)),0.5),   (XR_factor_fed*($AC3/Poids)) *    (EXP(-0.5*((($A182-($AB3+2))/0.9)^2)) +     EXP(-0.5*((($A182-($AB3+6))/1.1)^2)))    * MAX(EXP(-k_elim*MAX($A182-($AB3+1),0)),0.58) ),0),IF(AND($AD3=TRUE,OR($AA3="Concerta",$AA3="OROS"),$A182&gt;=$AB3), MIN(OROS_factor*($AC3/Poids),22) / (1+EXP(-(($A182-($AB3+4.8))))) *  IF($A182&gt;($AB3+10), EXP(-k_elim*(($A182-($AB3+10)))), 1),0)))</f>
        <v>0</v>
      </c>
      <c r="G182" s="18">
        <f>IF($AA4="IR",IF(AND($AD4=TRUE,$AA4="IR",$A182&gt;=$AB4), (IR_factor*($AC4/Poids)) *  (EXP(-k_elim*($A182-$AB4)) - EXP(-3*($A182-$AB4)))  / (EXP(-k_elim*1.8)-EXP(-3*1.8)),0),IF($AA4="XR",IF(AND($AD4=TRUE,$AA4="XR",$A182&gt;=$AB4), IF($AE4="Jeun",   (XR_factor_fast*($AC4/Poids)) *    (EXP(-0.5*((($A182-($AB4+2))/0.9)^2)) +     EXP(-0.5*((($A182-($AB4+7))/1.1)^2)))    * MAX(EXP(-k_elim*MAX($A182-($AB4+1),0)),0.5),   (XR_factor_fed*($AC4/Poids)) *    (EXP(-0.5*((($A182-($AB4+2))/0.9)^2)) +     EXP(-0.5*((($A182-($AB4+6))/1.1)^2)))    * MAX(EXP(-k_elim*MAX($A182-($AB4+1),0)),0.58) ),0),IF(AND($AD4=TRUE,OR($AA4="Concerta",$AA4="OROS"),$A182&gt;=$AB4), MIN(OROS_factor*($AC4/Poids),22) / (1+EXP(-(($A182-($AB4+4.8))))) *  IF($A182&gt;($AB4+10), EXP(-k_elim*(($A182-($AB4+10)))), 1),0)))</f>
        <v>0</v>
      </c>
      <c r="H182" s="18">
        <f>IF($AA5="IR",IF(AND($AD5=TRUE,$AA5="IR",$A182&gt;=$AB5), (IR_factor*($AC5/Poids)) *  (EXP(-k_elim*($A182-$AB5)) - EXP(-3*($A182-$AB5)))  / (EXP(-k_elim*1.8)-EXP(-3*1.8)),0),IF($AA5="XR",IF(AND($AD5=TRUE,$AA5="XR",$A182&gt;=$AB5), IF($AE5="Jeun",   (XR_factor_fast*($AC5/Poids)) *    (EXP(-0.5*((($A182-($AB5+2))/0.9)^2)) +     EXP(-0.5*((($A182-($AB5+7))/1.1)^2)))    * MAX(EXP(-k_elim*MAX($A182-($AB5+1),0)),0.5),   (XR_factor_fed*($AC5/Poids)) *    (EXP(-0.5*((($A182-($AB5+2))/0.9)^2)) +     EXP(-0.5*((($A182-($AB5+6))/1.1)^2)))    * MAX(EXP(-k_elim*MAX($A182-($AB5+1),0)),0.58) ),0),IF(AND($AD5=TRUE,OR($AA5="Concerta",$AA5="OROS"),$A182&gt;=$AB5), MIN(OROS_factor*($AC5/Poids),22) / (1+EXP(-(($A182-($AB5+4.8))))) *  IF($A182&gt;($AB5+10), EXP(-k_elim*(($A182-($AB5+10)))), 1),0)))</f>
        <v>0</v>
      </c>
      <c r="I182" s="20">
        <f>IF($AA6="IR",IF(AND($AD6=TRUE,$AA6="IR",$A182&gt;=$AB6), (IR_factor*($AC6/Poids)) *  (EXP(-k_elim*($A182-$AB6)) - EXP(-3*($A182-$AB6)))  / (EXP(-k_elim*1.8)-EXP(-3*1.8)),0),IF($AA6="XR",IF(AND($AD6=TRUE,$AA6="XR",$A182&gt;=$AB6), IF($AE6="Jeun",   (XR_factor_fast*($AC6/Poids)) *    (EXP(-0.5*((($A182-($AB6+2))/0.9)^2)) +     EXP(-0.5*((($A182-($AB6+7))/1.1)^2)))    * MAX(EXP(-k_elim*MAX($A182-($AB6+1),0)),0.5),   (XR_factor_fed*($AC6/Poids)) *    (EXP(-0.5*((($A182-($AB6+2))/0.9)^2)) +     EXP(-0.5*((($A182-($AB6+6))/1.1)^2)))    * MAX(EXP(-k_elim*MAX($A182-($AB6+1),0)),0.58) ),0),IF(AND($AD6=TRUE,OR($AA6="Concerta",$AA6="OROS"),$A182&gt;=$AB6), MIN(OROS_factor*($AC6/Poids),22) / (1+EXP(-(($A182-($AB6+4.8))))) *  IF($A182&gt;($AB6+10), EXP(-k_elim*(($A182-($AB6+10)))), 1),0)))</f>
        <v>0</v>
      </c>
      <c r="J182" s="20">
        <f>IF($AA7="IR",IF(AND($AD7=TRUE,$AA7="IR",$A182&gt;=$AB7), (IR_factor*($AC7/Poids)) *  (EXP(-k_elim*($A182-$AB7)) - EXP(-3*($A182-$AB7)))  / (EXP(-k_elim*1.8)-EXP(-3*1.8)),0),IF($AA7="XR",IF(AND($AD7=TRUE,$AA7="XR",$A182&gt;=$AB7), IF($AE7="Jeun",   (XR_factor_fast*($AC7/Poids)) *    (EXP(-0.5*((($A182-($AB7+2))/0.9)^2)) +     EXP(-0.5*((($A182-($AB7+7))/1.1)^2)))    * MAX(EXP(-k_elim*MAX($A182-($AB7+1),0)),0.5),   (XR_factor_fed*($AC7/Poids)) *    (EXP(-0.5*((($A182-($AB7+2))/0.9)^2)) +     EXP(-0.5*((($A182-($AB7+6))/1.1)^2)))    * MAX(EXP(-k_elim*MAX($A182-($AB7+1),0)),0.58) ),0),IF(AND($AD7=TRUE,OR($AA7="Concerta",$AA7="OROS"),$A182&gt;=$AB7), MIN(OROS_factor*($AC7/Poids),22) / (1+EXP(-(($A182-($AB7+4.8))))) *  IF($A182&gt;($AB7+10), EXP(-k_elim*(($A182-($AB7+10)))), 1),0)))</f>
        <v>0</v>
      </c>
      <c r="K182" s="20">
        <f>IF($AA8="IR",IF(AND($AD8=TRUE,$AA8="IR",$A182&gt;=$AB8), (IR_factor*($AC8/Poids)) *  (EXP(-k_elim*($A182-$AB8)) - EXP(-3*($A182-$AB8)))  / (EXP(-k_elim*1.8)-EXP(-3*1.8)),0),IF($AA8="XR",IF(AND($AD8=TRUE,$AA8="XR",$A182&gt;=$AB8), IF($AE8="Jeun",   (XR_factor_fast*($AC8/Poids)) *    (EXP(-0.5*((($A182-($AB8+2))/0.9)^2)) +     EXP(-0.5*((($A182-($AB8+7))/1.1)^2)))    * MAX(EXP(-k_elim*MAX($A182-($AB8+1),0)),0.5),   (XR_factor_fed*($AC8/Poids)) *    (EXP(-0.5*((($A182-($AB8+2))/0.9)^2)) +     EXP(-0.5*((($A182-($AB8+6))/1.1)^2)))    * MAX(EXP(-k_elim*MAX($A182-($AB8+1),0)),0.58) ),0),IF(AND($AD8=TRUE,OR($AA8="Concerta",$AA8="OROS"),$A182&gt;=$AB8), MIN(OROS_factor*($AC8/Poids),22) / (1+EXP(-(($A182-($AB8+4.8))))) *  IF($A182&gt;($AB8+10), EXP(-k_elim*(($A182-($AB8+10)))), 1),0)))</f>
        <v>0</v>
      </c>
      <c r="L182" s="20">
        <f>IF($AA9="IR",IF(AND($AD9=TRUE,$AA9="IR",$A182&gt;=$AB9), (IR_factor*($AC9/Poids)) *  (EXP(-k_elim*($A182-$AB9)) - EXP(-3*($A182-$AB9)))  / (EXP(-k_elim*1.8)-EXP(-3*1.8)),0),IF($AA9="XR",IF(AND($AD9=TRUE,$AA9="XR",$A182&gt;=$AB9), IF($AE9="Jeun",   (XR_factor_fast*($AC9/Poids)) *    (EXP(-0.5*((($A182-($AB9+2))/0.9)^2)) +     EXP(-0.5*((($A182-($AB9+7))/1.1)^2)))    * MAX(EXP(-k_elim*MAX($A182-($AB9+1),0)),0.5),   (XR_factor_fed*($AC9/Poids)) *    (EXP(-0.5*((($A182-($AB9+2))/0.9)^2)) +     EXP(-0.5*((($A182-($AB9+6))/1.1)^2)))    * MAX(EXP(-k_elim*MAX($A182-($AB9+1),0)),0.58) ),0),IF(AND($AD9=TRUE,OR($AA9="Concerta",$AA9="OROS"),$A182&gt;=$AB9), MIN(OROS_factor*($AC9/Poids),22) / (1+EXP(-(($A182-($AB9+4.8))))) *  IF($A182&gt;($AB9+10), EXP(-k_elim*(($A182-($AB9+10)))), 1),0)))</f>
        <v>0</v>
      </c>
      <c r="M182" s="20">
        <f>IF($AA10="IR",IF(AND($AD10=TRUE,$AA10="IR",$A182&gt;=$AB10), (IR_factor*($AC10/Poids)) *  (EXP(-k_elim*($A182-$AB10)) - EXP(-3*($A182-$AB10)))  / (EXP(-k_elim*1.8)-EXP(-3*1.8)),0),IF($AA10="XR",IF(AND($AD10=TRUE,$AA10="XR",$A182&gt;=$AB10), IF($AE10="Jeun",   (XR_factor_fast*($AC10/Poids)) *    (EXP(-0.5*((($A182-($AB10+2))/0.9)^2)) +     EXP(-0.5*((($A182-($AB10+7))/1.1)^2)))    * MAX(EXP(-k_elim*MAX($A182-($AB10+1),0)),0.5),   (XR_factor_fed*($AC10/Poids)) *    (EXP(-0.5*((($A182-($AB10+2))/0.9)^2)) +     EXP(-0.5*((($A182-($AB10+6))/1.1)^2)))    * MAX(EXP(-k_elim*MAX($A182-($AB10+1),0)),0.58) ),0),IF(AND($AD10=TRUE,OR($AA10="Concerta",$AA10="OROS"),$A182&gt;=$AB10), MIN(OROS_factor*($AC10/Poids),22) / (1+EXP(-(($A182-($AB10+4.8))))) *  IF($A182&gt;($AB10+10), EXP(-k_elim*(($A182-($AB10+10)))), 1),0)))</f>
        <v>0</v>
      </c>
      <c r="N182" s="32">
        <f>IF($AA11="IR",IF(AND($AD11=TRUE,$AA11="IR",$A182&gt;=$AB11), (IR_factor*($AC11/Poids)) *  (EXP(-k_elim*($A182-$AB11)) - EXP(-3*($A182-$AB11)))  / (EXP(-k_elim*1.8)-EXP(-3*1.8)),0),IF($AA11="XR",IF(AND($AD11=TRUE,$AA11="XR",$A182&gt;=$AB11), IF($AE11="Jeun",   (XR_factor_fast*($AC11/Poids)) *    (EXP(-0.5*((($A182-($AB11+2))/0.9)^2)) +     EXP(-0.5*((($A182-($AB11+7))/1.1)^2)))    * MAX(EXP(-k_elim*MAX($A182-($AB11+1),0)),0.5),   (XR_factor_fed*($AC11/Poids)) *    (EXP(-0.5*((($A182-($AB11+2))/0.9)^2)) +     EXP(-0.5*((($A182-($AB11+6))/1.1)^2)))    * MAX(EXP(-k_elim*MAX($A182-($AB11+1),0)),0.58) ),0),IF(AND($AD11=TRUE,OR($AA11="Concerta",$AA11="OROS"),$A182&gt;=$AB11), MIN(OROS_factor*($AC11/Poids),22) / (1+EXP(-(($A182-($AB11+4.8))))) *  IF($A182&gt;($AB11+10), EXP(-k_elim*(($A182-($AB11+10)))), 1),0)))</f>
        <v>0</v>
      </c>
      <c r="O182" s="32">
        <f>IF($AA12="IR",IF(AND($AD12=TRUE,$AA12="IR",$A182&gt;=$AB12), (IR_factor*($AC12/Poids)) *  (EXP(-k_elim*($A182-$AB12)) - EXP(-3*($A182-$AB12)))  / (EXP(-k_elim*1.8)-EXP(-3*1.8)),0),IF($AA12="XR",IF(AND($AD12=TRUE,$AA12="XR",$A182&gt;=$AB12), IF($AE12="Jeun",   (XR_factor_fast*($AC12/Poids)) *    (EXP(-0.5*((($A182-($AB12+2))/0.9)^2)) +     EXP(-0.5*((($A182-($AB12+7))/1.1)^2)))    * MAX(EXP(-k_elim*MAX($A182-($AB12+1),0)),0.5),   (XR_factor_fed*($AC12/Poids)) *    (EXP(-0.5*((($A182-($AB12+2))/0.9)^2)) +     EXP(-0.5*((($A182-($AB12+6))/1.1)^2)))    * MAX(EXP(-k_elim*MAX($A182-($AB12+1),0)),0.58) ),0),IF(AND($AD12=TRUE,OR($AA12="Concerta",$AA12="OROS"),$A182&gt;=$AB12), MIN(OROS_factor*($AC12/Poids),22) / (1+EXP(-(($A182-($AB12+4.8))))) *  IF($A182&gt;($AB12+10), EXP(-k_elim*(($A182-($AB12+10)))), 1),0)))</f>
        <v>0</v>
      </c>
      <c r="P182" s="32">
        <f>IF($AA13="IR",IF(AND($AD13=TRUE,$AA13="IR",$A182&gt;=$AB13), (IR_factor*($AC13/Poids)) *  (EXP(-k_elim*($A182-$AB13)) - EXP(-3*($A182-$AB13)))  / (EXP(-k_elim*1.8)-EXP(-3*1.8)),0),IF($AA13="XR",IF(AND($AD13=TRUE,$AA13="XR",$A182&gt;=$AB13), IF($AE13="Jeun",   (XR_factor_fast*($AC13/Poids)) *    (EXP(-0.5*((($A182-($AB13+2))/0.9)^2)) +     EXP(-0.5*((($A182-($AB13+7))/1.1)^2)))    * MAX(EXP(-k_elim*MAX($A182-($AB13+1),0)),0.5),   (XR_factor_fed*($AC13/Poids)) *    (EXP(-0.5*((($A182-($AB13+2))/0.9)^2)) +     EXP(-0.5*((($A182-($AB13+6))/1.1)^2)))    * MAX(EXP(-k_elim*MAX($A182-($AB13+1),0)),0.58) ),0),IF(AND($AD13=TRUE,OR($AA13="Concerta",$AA13="OROS"),$A182&gt;=$AB13), MIN(OROS_factor*($AC13/Poids),22) / (1+EXP(-(($A182-($AB13+4.8))))) *  IF($A182&gt;($AB13+10), EXP(-k_elim*(($A182-($AB13+10)))), 1),0)))</f>
        <v>0</v>
      </c>
      <c r="AO182">
        <v>5</v>
      </c>
    </row>
    <row r="183" spans="1:41">
      <c r="A183" s="17">
        <v>15.049999999999971</v>
      </c>
      <c r="B183" s="18">
        <f t="shared" si="6"/>
        <v>1.7148322640954758</v>
      </c>
      <c r="C183" s="20">
        <f t="shared" si="7"/>
        <v>0</v>
      </c>
      <c r="D183" s="32">
        <f t="shared" si="8"/>
        <v>0</v>
      </c>
      <c r="E183" s="18">
        <f>IF($AA2="IR",IF(AND($AD2=TRUE,$AA2="IR",$A183&gt;=$AB2), (IR_factor*($AC2/Poids)) *  (EXP(-k_elim*($A183-$AB2)) - EXP(-3*($A183-$AB2)))  / (EXP(-k_elim*1.8)-EXP(-3*1.8)),0),IF($AA2="XR",IF(AND($AD2=TRUE,$AA2="XR",$A183&gt;=$AB2), IF($AE2="Jeun",   (XR_factor_fast*($AC2/Poids)) *    (EXP(-0.5*((($A183-($AB2+2))/0.9)^2)) +     EXP(-0.5*((($A183-($AB2+7))/1.1)^2)))    * MAX(EXP(-k_elim*MAX($A183-($AB2+1),0)),0.5),   (XR_factor_fed*($AC2/Poids)) *    (EXP(-0.5*((($A183-($AB2+2))/0.9)^2)) +     EXP(-0.5*((($A183-($AB2+6))/1.1)^2)))    * MAX(EXP(-k_elim*MAX($A183-($AB2+1),0)),0.58) ),0),IF(AND($AD2=TRUE,OR($AA2="Concerta",$AA2="OROS"),$A183&gt;=$AB2), MIN(OROS_factor*($AC2/Poids),22) / (1+EXP(-(($A183-($AB2+4.8))))) *  IF($A183&gt;($AB2+10), EXP(-k_elim*(($A183-($AB2+10)))), 1),0)))</f>
        <v>1.7148322640954758</v>
      </c>
      <c r="F183" s="18">
        <f>IF($AA3="IR",IF(AND($AD3=TRUE,$AA3="IR",$A183&gt;=$AB3), (IR_factor*($AC3/Poids)) *  (EXP(-k_elim*($A183-$AB3)) - EXP(-3*($A183-$AB3)))  / (EXP(-k_elim*1.8)-EXP(-3*1.8)),0),IF($AA3="XR",IF(AND($AD3=TRUE,$AA3="XR",$A183&gt;=$AB3), IF($AE3="Jeun",   (XR_factor_fast*($AC3/Poids)) *    (EXP(-0.5*((($A183-($AB3+2))/0.9)^2)) +     EXP(-0.5*((($A183-($AB3+7))/1.1)^2)))    * MAX(EXP(-k_elim*MAX($A183-($AB3+1),0)),0.5),   (XR_factor_fed*($AC3/Poids)) *    (EXP(-0.5*((($A183-($AB3+2))/0.9)^2)) +     EXP(-0.5*((($A183-($AB3+6))/1.1)^2)))    * MAX(EXP(-k_elim*MAX($A183-($AB3+1),0)),0.58) ),0),IF(AND($AD3=TRUE,OR($AA3="Concerta",$AA3="OROS"),$A183&gt;=$AB3), MIN(OROS_factor*($AC3/Poids),22) / (1+EXP(-(($A183-($AB3+4.8))))) *  IF($A183&gt;($AB3+10), EXP(-k_elim*(($A183-($AB3+10)))), 1),0)))</f>
        <v>0</v>
      </c>
      <c r="G183" s="18">
        <f>IF($AA4="IR",IF(AND($AD4=TRUE,$AA4="IR",$A183&gt;=$AB4), (IR_factor*($AC4/Poids)) *  (EXP(-k_elim*($A183-$AB4)) - EXP(-3*($A183-$AB4)))  / (EXP(-k_elim*1.8)-EXP(-3*1.8)),0),IF($AA4="XR",IF(AND($AD4=TRUE,$AA4="XR",$A183&gt;=$AB4), IF($AE4="Jeun",   (XR_factor_fast*($AC4/Poids)) *    (EXP(-0.5*((($A183-($AB4+2))/0.9)^2)) +     EXP(-0.5*((($A183-($AB4+7))/1.1)^2)))    * MAX(EXP(-k_elim*MAX($A183-($AB4+1),0)),0.5),   (XR_factor_fed*($AC4/Poids)) *    (EXP(-0.5*((($A183-($AB4+2))/0.9)^2)) +     EXP(-0.5*((($A183-($AB4+6))/1.1)^2)))    * MAX(EXP(-k_elim*MAX($A183-($AB4+1),0)),0.58) ),0),IF(AND($AD4=TRUE,OR($AA4="Concerta",$AA4="OROS"),$A183&gt;=$AB4), MIN(OROS_factor*($AC4/Poids),22) / (1+EXP(-(($A183-($AB4+4.8))))) *  IF($A183&gt;($AB4+10), EXP(-k_elim*(($A183-($AB4+10)))), 1),0)))</f>
        <v>0</v>
      </c>
      <c r="H183" s="18">
        <f>IF($AA5="IR",IF(AND($AD5=TRUE,$AA5="IR",$A183&gt;=$AB5), (IR_factor*($AC5/Poids)) *  (EXP(-k_elim*($A183-$AB5)) - EXP(-3*($A183-$AB5)))  / (EXP(-k_elim*1.8)-EXP(-3*1.8)),0),IF($AA5="XR",IF(AND($AD5=TRUE,$AA5="XR",$A183&gt;=$AB5), IF($AE5="Jeun",   (XR_factor_fast*($AC5/Poids)) *    (EXP(-0.5*((($A183-($AB5+2))/0.9)^2)) +     EXP(-0.5*((($A183-($AB5+7))/1.1)^2)))    * MAX(EXP(-k_elim*MAX($A183-($AB5+1),0)),0.5),   (XR_factor_fed*($AC5/Poids)) *    (EXP(-0.5*((($A183-($AB5+2))/0.9)^2)) +     EXP(-0.5*((($A183-($AB5+6))/1.1)^2)))    * MAX(EXP(-k_elim*MAX($A183-($AB5+1),0)),0.58) ),0),IF(AND($AD5=TRUE,OR($AA5="Concerta",$AA5="OROS"),$A183&gt;=$AB5), MIN(OROS_factor*($AC5/Poids),22) / (1+EXP(-(($A183-($AB5+4.8))))) *  IF($A183&gt;($AB5+10), EXP(-k_elim*(($A183-($AB5+10)))), 1),0)))</f>
        <v>0</v>
      </c>
      <c r="I183" s="20">
        <f>IF($AA6="IR",IF(AND($AD6=TRUE,$AA6="IR",$A183&gt;=$AB6), (IR_factor*($AC6/Poids)) *  (EXP(-k_elim*($A183-$AB6)) - EXP(-3*($A183-$AB6)))  / (EXP(-k_elim*1.8)-EXP(-3*1.8)),0),IF($AA6="XR",IF(AND($AD6=TRUE,$AA6="XR",$A183&gt;=$AB6), IF($AE6="Jeun",   (XR_factor_fast*($AC6/Poids)) *    (EXP(-0.5*((($A183-($AB6+2))/0.9)^2)) +     EXP(-0.5*((($A183-($AB6+7))/1.1)^2)))    * MAX(EXP(-k_elim*MAX($A183-($AB6+1),0)),0.5),   (XR_factor_fed*($AC6/Poids)) *    (EXP(-0.5*((($A183-($AB6+2))/0.9)^2)) +     EXP(-0.5*((($A183-($AB6+6))/1.1)^2)))    * MAX(EXP(-k_elim*MAX($A183-($AB6+1),0)),0.58) ),0),IF(AND($AD6=TRUE,OR($AA6="Concerta",$AA6="OROS"),$A183&gt;=$AB6), MIN(OROS_factor*($AC6/Poids),22) / (1+EXP(-(($A183-($AB6+4.8))))) *  IF($A183&gt;($AB6+10), EXP(-k_elim*(($A183-($AB6+10)))), 1),0)))</f>
        <v>0</v>
      </c>
      <c r="J183" s="20">
        <f>IF($AA7="IR",IF(AND($AD7=TRUE,$AA7="IR",$A183&gt;=$AB7), (IR_factor*($AC7/Poids)) *  (EXP(-k_elim*($A183-$AB7)) - EXP(-3*($A183-$AB7)))  / (EXP(-k_elim*1.8)-EXP(-3*1.8)),0),IF($AA7="XR",IF(AND($AD7=TRUE,$AA7="XR",$A183&gt;=$AB7), IF($AE7="Jeun",   (XR_factor_fast*($AC7/Poids)) *    (EXP(-0.5*((($A183-($AB7+2))/0.9)^2)) +     EXP(-0.5*((($A183-($AB7+7))/1.1)^2)))    * MAX(EXP(-k_elim*MAX($A183-($AB7+1),0)),0.5),   (XR_factor_fed*($AC7/Poids)) *    (EXP(-0.5*((($A183-($AB7+2))/0.9)^2)) +     EXP(-0.5*((($A183-($AB7+6))/1.1)^2)))    * MAX(EXP(-k_elim*MAX($A183-($AB7+1),0)),0.58) ),0),IF(AND($AD7=TRUE,OR($AA7="Concerta",$AA7="OROS"),$A183&gt;=$AB7), MIN(OROS_factor*($AC7/Poids),22) / (1+EXP(-(($A183-($AB7+4.8))))) *  IF($A183&gt;($AB7+10), EXP(-k_elim*(($A183-($AB7+10)))), 1),0)))</f>
        <v>0</v>
      </c>
      <c r="K183" s="20">
        <f>IF($AA8="IR",IF(AND($AD8=TRUE,$AA8="IR",$A183&gt;=$AB8), (IR_factor*($AC8/Poids)) *  (EXP(-k_elim*($A183-$AB8)) - EXP(-3*($A183-$AB8)))  / (EXP(-k_elim*1.8)-EXP(-3*1.8)),0),IF($AA8="XR",IF(AND($AD8=TRUE,$AA8="XR",$A183&gt;=$AB8), IF($AE8="Jeun",   (XR_factor_fast*($AC8/Poids)) *    (EXP(-0.5*((($A183-($AB8+2))/0.9)^2)) +     EXP(-0.5*((($A183-($AB8+7))/1.1)^2)))    * MAX(EXP(-k_elim*MAX($A183-($AB8+1),0)),0.5),   (XR_factor_fed*($AC8/Poids)) *    (EXP(-0.5*((($A183-($AB8+2))/0.9)^2)) +     EXP(-0.5*((($A183-($AB8+6))/1.1)^2)))    * MAX(EXP(-k_elim*MAX($A183-($AB8+1),0)),0.58) ),0),IF(AND($AD8=TRUE,OR($AA8="Concerta",$AA8="OROS"),$A183&gt;=$AB8), MIN(OROS_factor*($AC8/Poids),22) / (1+EXP(-(($A183-($AB8+4.8))))) *  IF($A183&gt;($AB8+10), EXP(-k_elim*(($A183-($AB8+10)))), 1),0)))</f>
        <v>0</v>
      </c>
      <c r="L183" s="20">
        <f>IF($AA9="IR",IF(AND($AD9=TRUE,$AA9="IR",$A183&gt;=$AB9), (IR_factor*($AC9/Poids)) *  (EXP(-k_elim*($A183-$AB9)) - EXP(-3*($A183-$AB9)))  / (EXP(-k_elim*1.8)-EXP(-3*1.8)),0),IF($AA9="XR",IF(AND($AD9=TRUE,$AA9="XR",$A183&gt;=$AB9), IF($AE9="Jeun",   (XR_factor_fast*($AC9/Poids)) *    (EXP(-0.5*((($A183-($AB9+2))/0.9)^2)) +     EXP(-0.5*((($A183-($AB9+7))/1.1)^2)))    * MAX(EXP(-k_elim*MAX($A183-($AB9+1),0)),0.5),   (XR_factor_fed*($AC9/Poids)) *    (EXP(-0.5*((($A183-($AB9+2))/0.9)^2)) +     EXP(-0.5*((($A183-($AB9+6))/1.1)^2)))    * MAX(EXP(-k_elim*MAX($A183-($AB9+1),0)),0.58) ),0),IF(AND($AD9=TRUE,OR($AA9="Concerta",$AA9="OROS"),$A183&gt;=$AB9), MIN(OROS_factor*($AC9/Poids),22) / (1+EXP(-(($A183-($AB9+4.8))))) *  IF($A183&gt;($AB9+10), EXP(-k_elim*(($A183-($AB9+10)))), 1),0)))</f>
        <v>0</v>
      </c>
      <c r="M183" s="20">
        <f>IF($AA10="IR",IF(AND($AD10=TRUE,$AA10="IR",$A183&gt;=$AB10), (IR_factor*($AC10/Poids)) *  (EXP(-k_elim*($A183-$AB10)) - EXP(-3*($A183-$AB10)))  / (EXP(-k_elim*1.8)-EXP(-3*1.8)),0),IF($AA10="XR",IF(AND($AD10=TRUE,$AA10="XR",$A183&gt;=$AB10), IF($AE10="Jeun",   (XR_factor_fast*($AC10/Poids)) *    (EXP(-0.5*((($A183-($AB10+2))/0.9)^2)) +     EXP(-0.5*((($A183-($AB10+7))/1.1)^2)))    * MAX(EXP(-k_elim*MAX($A183-($AB10+1),0)),0.5),   (XR_factor_fed*($AC10/Poids)) *    (EXP(-0.5*((($A183-($AB10+2))/0.9)^2)) +     EXP(-0.5*((($A183-($AB10+6))/1.1)^2)))    * MAX(EXP(-k_elim*MAX($A183-($AB10+1),0)),0.58) ),0),IF(AND($AD10=TRUE,OR($AA10="Concerta",$AA10="OROS"),$A183&gt;=$AB10), MIN(OROS_factor*($AC10/Poids),22) / (1+EXP(-(($A183-($AB10+4.8))))) *  IF($A183&gt;($AB10+10), EXP(-k_elim*(($A183-($AB10+10)))), 1),0)))</f>
        <v>0</v>
      </c>
      <c r="N183" s="32">
        <f>IF($AA11="IR",IF(AND($AD11=TRUE,$AA11="IR",$A183&gt;=$AB11), (IR_factor*($AC11/Poids)) *  (EXP(-k_elim*($A183-$AB11)) - EXP(-3*($A183-$AB11)))  / (EXP(-k_elim*1.8)-EXP(-3*1.8)),0),IF($AA11="XR",IF(AND($AD11=TRUE,$AA11="XR",$A183&gt;=$AB11), IF($AE11="Jeun",   (XR_factor_fast*($AC11/Poids)) *    (EXP(-0.5*((($A183-($AB11+2))/0.9)^2)) +     EXP(-0.5*((($A183-($AB11+7))/1.1)^2)))    * MAX(EXP(-k_elim*MAX($A183-($AB11+1),0)),0.5),   (XR_factor_fed*($AC11/Poids)) *    (EXP(-0.5*((($A183-($AB11+2))/0.9)^2)) +     EXP(-0.5*((($A183-($AB11+6))/1.1)^2)))    * MAX(EXP(-k_elim*MAX($A183-($AB11+1),0)),0.58) ),0),IF(AND($AD11=TRUE,OR($AA11="Concerta",$AA11="OROS"),$A183&gt;=$AB11), MIN(OROS_factor*($AC11/Poids),22) / (1+EXP(-(($A183-($AB11+4.8))))) *  IF($A183&gt;($AB11+10), EXP(-k_elim*(($A183-($AB11+10)))), 1),0)))</f>
        <v>0</v>
      </c>
      <c r="O183" s="32">
        <f>IF($AA12="IR",IF(AND($AD12=TRUE,$AA12="IR",$A183&gt;=$AB12), (IR_factor*($AC12/Poids)) *  (EXP(-k_elim*($A183-$AB12)) - EXP(-3*($A183-$AB12)))  / (EXP(-k_elim*1.8)-EXP(-3*1.8)),0),IF($AA12="XR",IF(AND($AD12=TRUE,$AA12="XR",$A183&gt;=$AB12), IF($AE12="Jeun",   (XR_factor_fast*($AC12/Poids)) *    (EXP(-0.5*((($A183-($AB12+2))/0.9)^2)) +     EXP(-0.5*((($A183-($AB12+7))/1.1)^2)))    * MAX(EXP(-k_elim*MAX($A183-($AB12+1),0)),0.5),   (XR_factor_fed*($AC12/Poids)) *    (EXP(-0.5*((($A183-($AB12+2))/0.9)^2)) +     EXP(-0.5*((($A183-($AB12+6))/1.1)^2)))    * MAX(EXP(-k_elim*MAX($A183-($AB12+1),0)),0.58) ),0),IF(AND($AD12=TRUE,OR($AA12="Concerta",$AA12="OROS"),$A183&gt;=$AB12), MIN(OROS_factor*($AC12/Poids),22) / (1+EXP(-(($A183-($AB12+4.8))))) *  IF($A183&gt;($AB12+10), EXP(-k_elim*(($A183-($AB12+10)))), 1),0)))</f>
        <v>0</v>
      </c>
      <c r="P183" s="32">
        <f>IF($AA13="IR",IF(AND($AD13=TRUE,$AA13="IR",$A183&gt;=$AB13), (IR_factor*($AC13/Poids)) *  (EXP(-k_elim*($A183-$AB13)) - EXP(-3*($A183-$AB13)))  / (EXP(-k_elim*1.8)-EXP(-3*1.8)),0),IF($AA13="XR",IF(AND($AD13=TRUE,$AA13="XR",$A183&gt;=$AB13), IF($AE13="Jeun",   (XR_factor_fast*($AC13/Poids)) *    (EXP(-0.5*((($A183-($AB13+2))/0.9)^2)) +     EXP(-0.5*((($A183-($AB13+7))/1.1)^2)))    * MAX(EXP(-k_elim*MAX($A183-($AB13+1),0)),0.5),   (XR_factor_fed*($AC13/Poids)) *    (EXP(-0.5*((($A183-($AB13+2))/0.9)^2)) +     EXP(-0.5*((($A183-($AB13+6))/1.1)^2)))    * MAX(EXP(-k_elim*MAX($A183-($AB13+1),0)),0.58) ),0),IF(AND($AD13=TRUE,OR($AA13="Concerta",$AA13="OROS"),$A183&gt;=$AB13), MIN(OROS_factor*($AC13/Poids),22) / (1+EXP(-(($A183-($AB13+4.8))))) *  IF($A183&gt;($AB13+10), EXP(-k_elim*(($A183-($AB13+10)))), 1),0)))</f>
        <v>0</v>
      </c>
      <c r="AO183">
        <v>5</v>
      </c>
    </row>
    <row r="184" spans="1:41">
      <c r="A184" s="17">
        <v>15.099999999999969</v>
      </c>
      <c r="B184" s="18">
        <f t="shared" si="6"/>
        <v>1.6937375286310132</v>
      </c>
      <c r="C184" s="20">
        <f t="shared" si="7"/>
        <v>0</v>
      </c>
      <c r="D184" s="32">
        <f t="shared" si="8"/>
        <v>0</v>
      </c>
      <c r="E184" s="18">
        <f>IF($AA2="IR",IF(AND($AD2=TRUE,$AA2="IR",$A184&gt;=$AB2), (IR_factor*($AC2/Poids)) *  (EXP(-k_elim*($A184-$AB2)) - EXP(-3*($A184-$AB2)))  / (EXP(-k_elim*1.8)-EXP(-3*1.8)),0),IF($AA2="XR",IF(AND($AD2=TRUE,$AA2="XR",$A184&gt;=$AB2), IF($AE2="Jeun",   (XR_factor_fast*($AC2/Poids)) *    (EXP(-0.5*((($A184-($AB2+2))/0.9)^2)) +     EXP(-0.5*((($A184-($AB2+7))/1.1)^2)))    * MAX(EXP(-k_elim*MAX($A184-($AB2+1),0)),0.5),   (XR_factor_fed*($AC2/Poids)) *    (EXP(-0.5*((($A184-($AB2+2))/0.9)^2)) +     EXP(-0.5*((($A184-($AB2+6))/1.1)^2)))    * MAX(EXP(-k_elim*MAX($A184-($AB2+1),0)),0.58) ),0),IF(AND($AD2=TRUE,OR($AA2="Concerta",$AA2="OROS"),$A184&gt;=$AB2), MIN(OROS_factor*($AC2/Poids),22) / (1+EXP(-(($A184-($AB2+4.8))))) *  IF($A184&gt;($AB2+10), EXP(-k_elim*(($A184-($AB2+10)))), 1),0)))</f>
        <v>1.6937375286310132</v>
      </c>
      <c r="F184" s="18">
        <f>IF($AA3="IR",IF(AND($AD3=TRUE,$AA3="IR",$A184&gt;=$AB3), (IR_factor*($AC3/Poids)) *  (EXP(-k_elim*($A184-$AB3)) - EXP(-3*($A184-$AB3)))  / (EXP(-k_elim*1.8)-EXP(-3*1.8)),0),IF($AA3="XR",IF(AND($AD3=TRUE,$AA3="XR",$A184&gt;=$AB3), IF($AE3="Jeun",   (XR_factor_fast*($AC3/Poids)) *    (EXP(-0.5*((($A184-($AB3+2))/0.9)^2)) +     EXP(-0.5*((($A184-($AB3+7))/1.1)^2)))    * MAX(EXP(-k_elim*MAX($A184-($AB3+1),0)),0.5),   (XR_factor_fed*($AC3/Poids)) *    (EXP(-0.5*((($A184-($AB3+2))/0.9)^2)) +     EXP(-0.5*((($A184-($AB3+6))/1.1)^2)))    * MAX(EXP(-k_elim*MAX($A184-($AB3+1),0)),0.58) ),0),IF(AND($AD3=TRUE,OR($AA3="Concerta",$AA3="OROS"),$A184&gt;=$AB3), MIN(OROS_factor*($AC3/Poids),22) / (1+EXP(-(($A184-($AB3+4.8))))) *  IF($A184&gt;($AB3+10), EXP(-k_elim*(($A184-($AB3+10)))), 1),0)))</f>
        <v>0</v>
      </c>
      <c r="G184" s="18">
        <f>IF($AA4="IR",IF(AND($AD4=TRUE,$AA4="IR",$A184&gt;=$AB4), (IR_factor*($AC4/Poids)) *  (EXP(-k_elim*($A184-$AB4)) - EXP(-3*($A184-$AB4)))  / (EXP(-k_elim*1.8)-EXP(-3*1.8)),0),IF($AA4="XR",IF(AND($AD4=TRUE,$AA4="XR",$A184&gt;=$AB4), IF($AE4="Jeun",   (XR_factor_fast*($AC4/Poids)) *    (EXP(-0.5*((($A184-($AB4+2))/0.9)^2)) +     EXP(-0.5*((($A184-($AB4+7))/1.1)^2)))    * MAX(EXP(-k_elim*MAX($A184-($AB4+1),0)),0.5),   (XR_factor_fed*($AC4/Poids)) *    (EXP(-0.5*((($A184-($AB4+2))/0.9)^2)) +     EXP(-0.5*((($A184-($AB4+6))/1.1)^2)))    * MAX(EXP(-k_elim*MAX($A184-($AB4+1),0)),0.58) ),0),IF(AND($AD4=TRUE,OR($AA4="Concerta",$AA4="OROS"),$A184&gt;=$AB4), MIN(OROS_factor*($AC4/Poids),22) / (1+EXP(-(($A184-($AB4+4.8))))) *  IF($A184&gt;($AB4+10), EXP(-k_elim*(($A184-($AB4+10)))), 1),0)))</f>
        <v>0</v>
      </c>
      <c r="H184" s="18">
        <f>IF($AA5="IR",IF(AND($AD5=TRUE,$AA5="IR",$A184&gt;=$AB5), (IR_factor*($AC5/Poids)) *  (EXP(-k_elim*($A184-$AB5)) - EXP(-3*($A184-$AB5)))  / (EXP(-k_elim*1.8)-EXP(-3*1.8)),0),IF($AA5="XR",IF(AND($AD5=TRUE,$AA5="XR",$A184&gt;=$AB5), IF($AE5="Jeun",   (XR_factor_fast*($AC5/Poids)) *    (EXP(-0.5*((($A184-($AB5+2))/0.9)^2)) +     EXP(-0.5*((($A184-($AB5+7))/1.1)^2)))    * MAX(EXP(-k_elim*MAX($A184-($AB5+1),0)),0.5),   (XR_factor_fed*($AC5/Poids)) *    (EXP(-0.5*((($A184-($AB5+2))/0.9)^2)) +     EXP(-0.5*((($A184-($AB5+6))/1.1)^2)))    * MAX(EXP(-k_elim*MAX($A184-($AB5+1),0)),0.58) ),0),IF(AND($AD5=TRUE,OR($AA5="Concerta",$AA5="OROS"),$A184&gt;=$AB5), MIN(OROS_factor*($AC5/Poids),22) / (1+EXP(-(($A184-($AB5+4.8))))) *  IF($A184&gt;($AB5+10), EXP(-k_elim*(($A184-($AB5+10)))), 1),0)))</f>
        <v>0</v>
      </c>
      <c r="I184" s="20">
        <f>IF($AA6="IR",IF(AND($AD6=TRUE,$AA6="IR",$A184&gt;=$AB6), (IR_factor*($AC6/Poids)) *  (EXP(-k_elim*($A184-$AB6)) - EXP(-3*($A184-$AB6)))  / (EXP(-k_elim*1.8)-EXP(-3*1.8)),0),IF($AA6="XR",IF(AND($AD6=TRUE,$AA6="XR",$A184&gt;=$AB6), IF($AE6="Jeun",   (XR_factor_fast*($AC6/Poids)) *    (EXP(-0.5*((($A184-($AB6+2))/0.9)^2)) +     EXP(-0.5*((($A184-($AB6+7))/1.1)^2)))    * MAX(EXP(-k_elim*MAX($A184-($AB6+1),0)),0.5),   (XR_factor_fed*($AC6/Poids)) *    (EXP(-0.5*((($A184-($AB6+2))/0.9)^2)) +     EXP(-0.5*((($A184-($AB6+6))/1.1)^2)))    * MAX(EXP(-k_elim*MAX($A184-($AB6+1),0)),0.58) ),0),IF(AND($AD6=TRUE,OR($AA6="Concerta",$AA6="OROS"),$A184&gt;=$AB6), MIN(OROS_factor*($AC6/Poids),22) / (1+EXP(-(($A184-($AB6+4.8))))) *  IF($A184&gt;($AB6+10), EXP(-k_elim*(($A184-($AB6+10)))), 1),0)))</f>
        <v>0</v>
      </c>
      <c r="J184" s="20">
        <f>IF($AA7="IR",IF(AND($AD7=TRUE,$AA7="IR",$A184&gt;=$AB7), (IR_factor*($AC7/Poids)) *  (EXP(-k_elim*($A184-$AB7)) - EXP(-3*($A184-$AB7)))  / (EXP(-k_elim*1.8)-EXP(-3*1.8)),0),IF($AA7="XR",IF(AND($AD7=TRUE,$AA7="XR",$A184&gt;=$AB7), IF($AE7="Jeun",   (XR_factor_fast*($AC7/Poids)) *    (EXP(-0.5*((($A184-($AB7+2))/0.9)^2)) +     EXP(-0.5*((($A184-($AB7+7))/1.1)^2)))    * MAX(EXP(-k_elim*MAX($A184-($AB7+1),0)),0.5),   (XR_factor_fed*($AC7/Poids)) *    (EXP(-0.5*((($A184-($AB7+2))/0.9)^2)) +     EXP(-0.5*((($A184-($AB7+6))/1.1)^2)))    * MAX(EXP(-k_elim*MAX($A184-($AB7+1),0)),0.58) ),0),IF(AND($AD7=TRUE,OR($AA7="Concerta",$AA7="OROS"),$A184&gt;=$AB7), MIN(OROS_factor*($AC7/Poids),22) / (1+EXP(-(($A184-($AB7+4.8))))) *  IF($A184&gt;($AB7+10), EXP(-k_elim*(($A184-($AB7+10)))), 1),0)))</f>
        <v>0</v>
      </c>
      <c r="K184" s="20">
        <f>IF($AA8="IR",IF(AND($AD8=TRUE,$AA8="IR",$A184&gt;=$AB8), (IR_factor*($AC8/Poids)) *  (EXP(-k_elim*($A184-$AB8)) - EXP(-3*($A184-$AB8)))  / (EXP(-k_elim*1.8)-EXP(-3*1.8)),0),IF($AA8="XR",IF(AND($AD8=TRUE,$AA8="XR",$A184&gt;=$AB8), IF($AE8="Jeun",   (XR_factor_fast*($AC8/Poids)) *    (EXP(-0.5*((($A184-($AB8+2))/0.9)^2)) +     EXP(-0.5*((($A184-($AB8+7))/1.1)^2)))    * MAX(EXP(-k_elim*MAX($A184-($AB8+1),0)),0.5),   (XR_factor_fed*($AC8/Poids)) *    (EXP(-0.5*((($A184-($AB8+2))/0.9)^2)) +     EXP(-0.5*((($A184-($AB8+6))/1.1)^2)))    * MAX(EXP(-k_elim*MAX($A184-($AB8+1),0)),0.58) ),0),IF(AND($AD8=TRUE,OR($AA8="Concerta",$AA8="OROS"),$A184&gt;=$AB8), MIN(OROS_factor*($AC8/Poids),22) / (1+EXP(-(($A184-($AB8+4.8))))) *  IF($A184&gt;($AB8+10), EXP(-k_elim*(($A184-($AB8+10)))), 1),0)))</f>
        <v>0</v>
      </c>
      <c r="L184" s="20">
        <f>IF($AA9="IR",IF(AND($AD9=TRUE,$AA9="IR",$A184&gt;=$AB9), (IR_factor*($AC9/Poids)) *  (EXP(-k_elim*($A184-$AB9)) - EXP(-3*($A184-$AB9)))  / (EXP(-k_elim*1.8)-EXP(-3*1.8)),0),IF($AA9="XR",IF(AND($AD9=TRUE,$AA9="XR",$A184&gt;=$AB9), IF($AE9="Jeun",   (XR_factor_fast*($AC9/Poids)) *    (EXP(-0.5*((($A184-($AB9+2))/0.9)^2)) +     EXP(-0.5*((($A184-($AB9+7))/1.1)^2)))    * MAX(EXP(-k_elim*MAX($A184-($AB9+1),0)),0.5),   (XR_factor_fed*($AC9/Poids)) *    (EXP(-0.5*((($A184-($AB9+2))/0.9)^2)) +     EXP(-0.5*((($A184-($AB9+6))/1.1)^2)))    * MAX(EXP(-k_elim*MAX($A184-($AB9+1),0)),0.58) ),0),IF(AND($AD9=TRUE,OR($AA9="Concerta",$AA9="OROS"),$A184&gt;=$AB9), MIN(OROS_factor*($AC9/Poids),22) / (1+EXP(-(($A184-($AB9+4.8))))) *  IF($A184&gt;($AB9+10), EXP(-k_elim*(($A184-($AB9+10)))), 1),0)))</f>
        <v>0</v>
      </c>
      <c r="M184" s="20">
        <f>IF($AA10="IR",IF(AND($AD10=TRUE,$AA10="IR",$A184&gt;=$AB10), (IR_factor*($AC10/Poids)) *  (EXP(-k_elim*($A184-$AB10)) - EXP(-3*($A184-$AB10)))  / (EXP(-k_elim*1.8)-EXP(-3*1.8)),0),IF($AA10="XR",IF(AND($AD10=TRUE,$AA10="XR",$A184&gt;=$AB10), IF($AE10="Jeun",   (XR_factor_fast*($AC10/Poids)) *    (EXP(-0.5*((($A184-($AB10+2))/0.9)^2)) +     EXP(-0.5*((($A184-($AB10+7))/1.1)^2)))    * MAX(EXP(-k_elim*MAX($A184-($AB10+1),0)),0.5),   (XR_factor_fed*($AC10/Poids)) *    (EXP(-0.5*((($A184-($AB10+2))/0.9)^2)) +     EXP(-0.5*((($A184-($AB10+6))/1.1)^2)))    * MAX(EXP(-k_elim*MAX($A184-($AB10+1),0)),0.58) ),0),IF(AND($AD10=TRUE,OR($AA10="Concerta",$AA10="OROS"),$A184&gt;=$AB10), MIN(OROS_factor*($AC10/Poids),22) / (1+EXP(-(($A184-($AB10+4.8))))) *  IF($A184&gt;($AB10+10), EXP(-k_elim*(($A184-($AB10+10)))), 1),0)))</f>
        <v>0</v>
      </c>
      <c r="N184" s="32">
        <f>IF($AA11="IR",IF(AND($AD11=TRUE,$AA11="IR",$A184&gt;=$AB11), (IR_factor*($AC11/Poids)) *  (EXP(-k_elim*($A184-$AB11)) - EXP(-3*($A184-$AB11)))  / (EXP(-k_elim*1.8)-EXP(-3*1.8)),0),IF($AA11="XR",IF(AND($AD11=TRUE,$AA11="XR",$A184&gt;=$AB11), IF($AE11="Jeun",   (XR_factor_fast*($AC11/Poids)) *    (EXP(-0.5*((($A184-($AB11+2))/0.9)^2)) +     EXP(-0.5*((($A184-($AB11+7))/1.1)^2)))    * MAX(EXP(-k_elim*MAX($A184-($AB11+1),0)),0.5),   (XR_factor_fed*($AC11/Poids)) *    (EXP(-0.5*((($A184-($AB11+2))/0.9)^2)) +     EXP(-0.5*((($A184-($AB11+6))/1.1)^2)))    * MAX(EXP(-k_elim*MAX($A184-($AB11+1),0)),0.58) ),0),IF(AND($AD11=TRUE,OR($AA11="Concerta",$AA11="OROS"),$A184&gt;=$AB11), MIN(OROS_factor*($AC11/Poids),22) / (1+EXP(-(($A184-($AB11+4.8))))) *  IF($A184&gt;($AB11+10), EXP(-k_elim*(($A184-($AB11+10)))), 1),0)))</f>
        <v>0</v>
      </c>
      <c r="O184" s="32">
        <f>IF($AA12="IR",IF(AND($AD12=TRUE,$AA12="IR",$A184&gt;=$AB12), (IR_factor*($AC12/Poids)) *  (EXP(-k_elim*($A184-$AB12)) - EXP(-3*($A184-$AB12)))  / (EXP(-k_elim*1.8)-EXP(-3*1.8)),0),IF($AA12="XR",IF(AND($AD12=TRUE,$AA12="XR",$A184&gt;=$AB12), IF($AE12="Jeun",   (XR_factor_fast*($AC12/Poids)) *    (EXP(-0.5*((($A184-($AB12+2))/0.9)^2)) +     EXP(-0.5*((($A184-($AB12+7))/1.1)^2)))    * MAX(EXP(-k_elim*MAX($A184-($AB12+1),0)),0.5),   (XR_factor_fed*($AC12/Poids)) *    (EXP(-0.5*((($A184-($AB12+2))/0.9)^2)) +     EXP(-0.5*((($A184-($AB12+6))/1.1)^2)))    * MAX(EXP(-k_elim*MAX($A184-($AB12+1),0)),0.58) ),0),IF(AND($AD12=TRUE,OR($AA12="Concerta",$AA12="OROS"),$A184&gt;=$AB12), MIN(OROS_factor*($AC12/Poids),22) / (1+EXP(-(($A184-($AB12+4.8))))) *  IF($A184&gt;($AB12+10), EXP(-k_elim*(($A184-($AB12+10)))), 1),0)))</f>
        <v>0</v>
      </c>
      <c r="P184" s="32">
        <f>IF($AA13="IR",IF(AND($AD13=TRUE,$AA13="IR",$A184&gt;=$AB13), (IR_factor*($AC13/Poids)) *  (EXP(-k_elim*($A184-$AB13)) - EXP(-3*($A184-$AB13)))  / (EXP(-k_elim*1.8)-EXP(-3*1.8)),0),IF($AA13="XR",IF(AND($AD13=TRUE,$AA13="XR",$A184&gt;=$AB13), IF($AE13="Jeun",   (XR_factor_fast*($AC13/Poids)) *    (EXP(-0.5*((($A184-($AB13+2))/0.9)^2)) +     EXP(-0.5*((($A184-($AB13+7))/1.1)^2)))    * MAX(EXP(-k_elim*MAX($A184-($AB13+1),0)),0.5),   (XR_factor_fed*($AC13/Poids)) *    (EXP(-0.5*((($A184-($AB13+2))/0.9)^2)) +     EXP(-0.5*((($A184-($AB13+6))/1.1)^2)))    * MAX(EXP(-k_elim*MAX($A184-($AB13+1),0)),0.58) ),0),IF(AND($AD13=TRUE,OR($AA13="Concerta",$AA13="OROS"),$A184&gt;=$AB13), MIN(OROS_factor*($AC13/Poids),22) / (1+EXP(-(($A184-($AB13+4.8))))) *  IF($A184&gt;($AB13+10), EXP(-k_elim*(($A184-($AB13+10)))), 1),0)))</f>
        <v>0</v>
      </c>
      <c r="AO184">
        <v>5</v>
      </c>
    </row>
    <row r="185" spans="1:41">
      <c r="A185" s="17">
        <v>15.14999999999997</v>
      </c>
      <c r="B185" s="18">
        <f t="shared" si="6"/>
        <v>1.6729022866822298</v>
      </c>
      <c r="C185" s="20">
        <f t="shared" si="7"/>
        <v>0</v>
      </c>
      <c r="D185" s="32">
        <f t="shared" si="8"/>
        <v>0</v>
      </c>
      <c r="E185" s="18">
        <f>IF($AA2="IR",IF(AND($AD2=TRUE,$AA2="IR",$A185&gt;=$AB2), (IR_factor*($AC2/Poids)) *  (EXP(-k_elim*($A185-$AB2)) - EXP(-3*($A185-$AB2)))  / (EXP(-k_elim*1.8)-EXP(-3*1.8)),0),IF($AA2="XR",IF(AND($AD2=TRUE,$AA2="XR",$A185&gt;=$AB2), IF($AE2="Jeun",   (XR_factor_fast*($AC2/Poids)) *    (EXP(-0.5*((($A185-($AB2+2))/0.9)^2)) +     EXP(-0.5*((($A185-($AB2+7))/1.1)^2)))    * MAX(EXP(-k_elim*MAX($A185-($AB2+1),0)),0.5),   (XR_factor_fed*($AC2/Poids)) *    (EXP(-0.5*((($A185-($AB2+2))/0.9)^2)) +     EXP(-0.5*((($A185-($AB2+6))/1.1)^2)))    * MAX(EXP(-k_elim*MAX($A185-($AB2+1),0)),0.58) ),0),IF(AND($AD2=TRUE,OR($AA2="Concerta",$AA2="OROS"),$A185&gt;=$AB2), MIN(OROS_factor*($AC2/Poids),22) / (1+EXP(-(($A185-($AB2+4.8))))) *  IF($A185&gt;($AB2+10), EXP(-k_elim*(($A185-($AB2+10)))), 1),0)))</f>
        <v>1.6729022866822298</v>
      </c>
      <c r="F185" s="18">
        <f>IF($AA3="IR",IF(AND($AD3=TRUE,$AA3="IR",$A185&gt;=$AB3), (IR_factor*($AC3/Poids)) *  (EXP(-k_elim*($A185-$AB3)) - EXP(-3*($A185-$AB3)))  / (EXP(-k_elim*1.8)-EXP(-3*1.8)),0),IF($AA3="XR",IF(AND($AD3=TRUE,$AA3="XR",$A185&gt;=$AB3), IF($AE3="Jeun",   (XR_factor_fast*($AC3/Poids)) *    (EXP(-0.5*((($A185-($AB3+2))/0.9)^2)) +     EXP(-0.5*((($A185-($AB3+7))/1.1)^2)))    * MAX(EXP(-k_elim*MAX($A185-($AB3+1),0)),0.5),   (XR_factor_fed*($AC3/Poids)) *    (EXP(-0.5*((($A185-($AB3+2))/0.9)^2)) +     EXP(-0.5*((($A185-($AB3+6))/1.1)^2)))    * MAX(EXP(-k_elim*MAX($A185-($AB3+1),0)),0.58) ),0),IF(AND($AD3=TRUE,OR($AA3="Concerta",$AA3="OROS"),$A185&gt;=$AB3), MIN(OROS_factor*($AC3/Poids),22) / (1+EXP(-(($A185-($AB3+4.8))))) *  IF($A185&gt;($AB3+10), EXP(-k_elim*(($A185-($AB3+10)))), 1),0)))</f>
        <v>0</v>
      </c>
      <c r="G185" s="18">
        <f>IF($AA4="IR",IF(AND($AD4=TRUE,$AA4="IR",$A185&gt;=$AB4), (IR_factor*($AC4/Poids)) *  (EXP(-k_elim*($A185-$AB4)) - EXP(-3*($A185-$AB4)))  / (EXP(-k_elim*1.8)-EXP(-3*1.8)),0),IF($AA4="XR",IF(AND($AD4=TRUE,$AA4="XR",$A185&gt;=$AB4), IF($AE4="Jeun",   (XR_factor_fast*($AC4/Poids)) *    (EXP(-0.5*((($A185-($AB4+2))/0.9)^2)) +     EXP(-0.5*((($A185-($AB4+7))/1.1)^2)))    * MAX(EXP(-k_elim*MAX($A185-($AB4+1),0)),0.5),   (XR_factor_fed*($AC4/Poids)) *    (EXP(-0.5*((($A185-($AB4+2))/0.9)^2)) +     EXP(-0.5*((($A185-($AB4+6))/1.1)^2)))    * MAX(EXP(-k_elim*MAX($A185-($AB4+1),0)),0.58) ),0),IF(AND($AD4=TRUE,OR($AA4="Concerta",$AA4="OROS"),$A185&gt;=$AB4), MIN(OROS_factor*($AC4/Poids),22) / (1+EXP(-(($A185-($AB4+4.8))))) *  IF($A185&gt;($AB4+10), EXP(-k_elim*(($A185-($AB4+10)))), 1),0)))</f>
        <v>0</v>
      </c>
      <c r="H185" s="18">
        <f>IF($AA5="IR",IF(AND($AD5=TRUE,$AA5="IR",$A185&gt;=$AB5), (IR_factor*($AC5/Poids)) *  (EXP(-k_elim*($A185-$AB5)) - EXP(-3*($A185-$AB5)))  / (EXP(-k_elim*1.8)-EXP(-3*1.8)),0),IF($AA5="XR",IF(AND($AD5=TRUE,$AA5="XR",$A185&gt;=$AB5), IF($AE5="Jeun",   (XR_factor_fast*($AC5/Poids)) *    (EXP(-0.5*((($A185-($AB5+2))/0.9)^2)) +     EXP(-0.5*((($A185-($AB5+7))/1.1)^2)))    * MAX(EXP(-k_elim*MAX($A185-($AB5+1),0)),0.5),   (XR_factor_fed*($AC5/Poids)) *    (EXP(-0.5*((($A185-($AB5+2))/0.9)^2)) +     EXP(-0.5*((($A185-($AB5+6))/1.1)^2)))    * MAX(EXP(-k_elim*MAX($A185-($AB5+1),0)),0.58) ),0),IF(AND($AD5=TRUE,OR($AA5="Concerta",$AA5="OROS"),$A185&gt;=$AB5), MIN(OROS_factor*($AC5/Poids),22) / (1+EXP(-(($A185-($AB5+4.8))))) *  IF($A185&gt;($AB5+10), EXP(-k_elim*(($A185-($AB5+10)))), 1),0)))</f>
        <v>0</v>
      </c>
      <c r="I185" s="20">
        <f>IF($AA6="IR",IF(AND($AD6=TRUE,$AA6="IR",$A185&gt;=$AB6), (IR_factor*($AC6/Poids)) *  (EXP(-k_elim*($A185-$AB6)) - EXP(-3*($A185-$AB6)))  / (EXP(-k_elim*1.8)-EXP(-3*1.8)),0),IF($AA6="XR",IF(AND($AD6=TRUE,$AA6="XR",$A185&gt;=$AB6), IF($AE6="Jeun",   (XR_factor_fast*($AC6/Poids)) *    (EXP(-0.5*((($A185-($AB6+2))/0.9)^2)) +     EXP(-0.5*((($A185-($AB6+7))/1.1)^2)))    * MAX(EXP(-k_elim*MAX($A185-($AB6+1),0)),0.5),   (XR_factor_fed*($AC6/Poids)) *    (EXP(-0.5*((($A185-($AB6+2))/0.9)^2)) +     EXP(-0.5*((($A185-($AB6+6))/1.1)^2)))    * MAX(EXP(-k_elim*MAX($A185-($AB6+1),0)),0.58) ),0),IF(AND($AD6=TRUE,OR($AA6="Concerta",$AA6="OROS"),$A185&gt;=$AB6), MIN(OROS_factor*($AC6/Poids),22) / (1+EXP(-(($A185-($AB6+4.8))))) *  IF($A185&gt;($AB6+10), EXP(-k_elim*(($A185-($AB6+10)))), 1),0)))</f>
        <v>0</v>
      </c>
      <c r="J185" s="20">
        <f>IF($AA7="IR",IF(AND($AD7=TRUE,$AA7="IR",$A185&gt;=$AB7), (IR_factor*($AC7/Poids)) *  (EXP(-k_elim*($A185-$AB7)) - EXP(-3*($A185-$AB7)))  / (EXP(-k_elim*1.8)-EXP(-3*1.8)),0),IF($AA7="XR",IF(AND($AD7=TRUE,$AA7="XR",$A185&gt;=$AB7), IF($AE7="Jeun",   (XR_factor_fast*($AC7/Poids)) *    (EXP(-0.5*((($A185-($AB7+2))/0.9)^2)) +     EXP(-0.5*((($A185-($AB7+7))/1.1)^2)))    * MAX(EXP(-k_elim*MAX($A185-($AB7+1),0)),0.5),   (XR_factor_fed*($AC7/Poids)) *    (EXP(-0.5*((($A185-($AB7+2))/0.9)^2)) +     EXP(-0.5*((($A185-($AB7+6))/1.1)^2)))    * MAX(EXP(-k_elim*MAX($A185-($AB7+1),0)),0.58) ),0),IF(AND($AD7=TRUE,OR($AA7="Concerta",$AA7="OROS"),$A185&gt;=$AB7), MIN(OROS_factor*($AC7/Poids),22) / (1+EXP(-(($A185-($AB7+4.8))))) *  IF($A185&gt;($AB7+10), EXP(-k_elim*(($A185-($AB7+10)))), 1),0)))</f>
        <v>0</v>
      </c>
      <c r="K185" s="20">
        <f>IF($AA8="IR",IF(AND($AD8=TRUE,$AA8="IR",$A185&gt;=$AB8), (IR_factor*($AC8/Poids)) *  (EXP(-k_elim*($A185-$AB8)) - EXP(-3*($A185-$AB8)))  / (EXP(-k_elim*1.8)-EXP(-3*1.8)),0),IF($AA8="XR",IF(AND($AD8=TRUE,$AA8="XR",$A185&gt;=$AB8), IF($AE8="Jeun",   (XR_factor_fast*($AC8/Poids)) *    (EXP(-0.5*((($A185-($AB8+2))/0.9)^2)) +     EXP(-0.5*((($A185-($AB8+7))/1.1)^2)))    * MAX(EXP(-k_elim*MAX($A185-($AB8+1),0)),0.5),   (XR_factor_fed*($AC8/Poids)) *    (EXP(-0.5*((($A185-($AB8+2))/0.9)^2)) +     EXP(-0.5*((($A185-($AB8+6))/1.1)^2)))    * MAX(EXP(-k_elim*MAX($A185-($AB8+1),0)),0.58) ),0),IF(AND($AD8=TRUE,OR($AA8="Concerta",$AA8="OROS"),$A185&gt;=$AB8), MIN(OROS_factor*($AC8/Poids),22) / (1+EXP(-(($A185-($AB8+4.8))))) *  IF($A185&gt;($AB8+10), EXP(-k_elim*(($A185-($AB8+10)))), 1),0)))</f>
        <v>0</v>
      </c>
      <c r="L185" s="20">
        <f>IF($AA9="IR",IF(AND($AD9=TRUE,$AA9="IR",$A185&gt;=$AB9), (IR_factor*($AC9/Poids)) *  (EXP(-k_elim*($A185-$AB9)) - EXP(-3*($A185-$AB9)))  / (EXP(-k_elim*1.8)-EXP(-3*1.8)),0),IF($AA9="XR",IF(AND($AD9=TRUE,$AA9="XR",$A185&gt;=$AB9), IF($AE9="Jeun",   (XR_factor_fast*($AC9/Poids)) *    (EXP(-0.5*((($A185-($AB9+2))/0.9)^2)) +     EXP(-0.5*((($A185-($AB9+7))/1.1)^2)))    * MAX(EXP(-k_elim*MAX($A185-($AB9+1),0)),0.5),   (XR_factor_fed*($AC9/Poids)) *    (EXP(-0.5*((($A185-($AB9+2))/0.9)^2)) +     EXP(-0.5*((($A185-($AB9+6))/1.1)^2)))    * MAX(EXP(-k_elim*MAX($A185-($AB9+1),0)),0.58) ),0),IF(AND($AD9=TRUE,OR($AA9="Concerta",$AA9="OROS"),$A185&gt;=$AB9), MIN(OROS_factor*($AC9/Poids),22) / (1+EXP(-(($A185-($AB9+4.8))))) *  IF($A185&gt;($AB9+10), EXP(-k_elim*(($A185-($AB9+10)))), 1),0)))</f>
        <v>0</v>
      </c>
      <c r="M185" s="20">
        <f>IF($AA10="IR",IF(AND($AD10=TRUE,$AA10="IR",$A185&gt;=$AB10), (IR_factor*($AC10/Poids)) *  (EXP(-k_elim*($A185-$AB10)) - EXP(-3*($A185-$AB10)))  / (EXP(-k_elim*1.8)-EXP(-3*1.8)),0),IF($AA10="XR",IF(AND($AD10=TRUE,$AA10="XR",$A185&gt;=$AB10), IF($AE10="Jeun",   (XR_factor_fast*($AC10/Poids)) *    (EXP(-0.5*((($A185-($AB10+2))/0.9)^2)) +     EXP(-0.5*((($A185-($AB10+7))/1.1)^2)))    * MAX(EXP(-k_elim*MAX($A185-($AB10+1),0)),0.5),   (XR_factor_fed*($AC10/Poids)) *    (EXP(-0.5*((($A185-($AB10+2))/0.9)^2)) +     EXP(-0.5*((($A185-($AB10+6))/1.1)^2)))    * MAX(EXP(-k_elim*MAX($A185-($AB10+1),0)),0.58) ),0),IF(AND($AD10=TRUE,OR($AA10="Concerta",$AA10="OROS"),$A185&gt;=$AB10), MIN(OROS_factor*($AC10/Poids),22) / (1+EXP(-(($A185-($AB10+4.8))))) *  IF($A185&gt;($AB10+10), EXP(-k_elim*(($A185-($AB10+10)))), 1),0)))</f>
        <v>0</v>
      </c>
      <c r="N185" s="32">
        <f>IF($AA11="IR",IF(AND($AD11=TRUE,$AA11="IR",$A185&gt;=$AB11), (IR_factor*($AC11/Poids)) *  (EXP(-k_elim*($A185-$AB11)) - EXP(-3*($A185-$AB11)))  / (EXP(-k_elim*1.8)-EXP(-3*1.8)),0),IF($AA11="XR",IF(AND($AD11=TRUE,$AA11="XR",$A185&gt;=$AB11), IF($AE11="Jeun",   (XR_factor_fast*($AC11/Poids)) *    (EXP(-0.5*((($A185-($AB11+2))/0.9)^2)) +     EXP(-0.5*((($A185-($AB11+7))/1.1)^2)))    * MAX(EXP(-k_elim*MAX($A185-($AB11+1),0)),0.5),   (XR_factor_fed*($AC11/Poids)) *    (EXP(-0.5*((($A185-($AB11+2))/0.9)^2)) +     EXP(-0.5*((($A185-($AB11+6))/1.1)^2)))    * MAX(EXP(-k_elim*MAX($A185-($AB11+1),0)),0.58) ),0),IF(AND($AD11=TRUE,OR($AA11="Concerta",$AA11="OROS"),$A185&gt;=$AB11), MIN(OROS_factor*($AC11/Poids),22) / (1+EXP(-(($A185-($AB11+4.8))))) *  IF($A185&gt;($AB11+10), EXP(-k_elim*(($A185-($AB11+10)))), 1),0)))</f>
        <v>0</v>
      </c>
      <c r="O185" s="32">
        <f>IF($AA12="IR",IF(AND($AD12=TRUE,$AA12="IR",$A185&gt;=$AB12), (IR_factor*($AC12/Poids)) *  (EXP(-k_elim*($A185-$AB12)) - EXP(-3*($A185-$AB12)))  / (EXP(-k_elim*1.8)-EXP(-3*1.8)),0),IF($AA12="XR",IF(AND($AD12=TRUE,$AA12="XR",$A185&gt;=$AB12), IF($AE12="Jeun",   (XR_factor_fast*($AC12/Poids)) *    (EXP(-0.5*((($A185-($AB12+2))/0.9)^2)) +     EXP(-0.5*((($A185-($AB12+7))/1.1)^2)))    * MAX(EXP(-k_elim*MAX($A185-($AB12+1),0)),0.5),   (XR_factor_fed*($AC12/Poids)) *    (EXP(-0.5*((($A185-($AB12+2))/0.9)^2)) +     EXP(-0.5*((($A185-($AB12+6))/1.1)^2)))    * MAX(EXP(-k_elim*MAX($A185-($AB12+1),0)),0.58) ),0),IF(AND($AD12=TRUE,OR($AA12="Concerta",$AA12="OROS"),$A185&gt;=$AB12), MIN(OROS_factor*($AC12/Poids),22) / (1+EXP(-(($A185-($AB12+4.8))))) *  IF($A185&gt;($AB12+10), EXP(-k_elim*(($A185-($AB12+10)))), 1),0)))</f>
        <v>0</v>
      </c>
      <c r="P185" s="32">
        <f>IF($AA13="IR",IF(AND($AD13=TRUE,$AA13="IR",$A185&gt;=$AB13), (IR_factor*($AC13/Poids)) *  (EXP(-k_elim*($A185-$AB13)) - EXP(-3*($A185-$AB13)))  / (EXP(-k_elim*1.8)-EXP(-3*1.8)),0),IF($AA13="XR",IF(AND($AD13=TRUE,$AA13="XR",$A185&gt;=$AB13), IF($AE13="Jeun",   (XR_factor_fast*($AC13/Poids)) *    (EXP(-0.5*((($A185-($AB13+2))/0.9)^2)) +     EXP(-0.5*((($A185-($AB13+7))/1.1)^2)))    * MAX(EXP(-k_elim*MAX($A185-($AB13+1),0)),0.5),   (XR_factor_fed*($AC13/Poids)) *    (EXP(-0.5*((($A185-($AB13+2))/0.9)^2)) +     EXP(-0.5*((($A185-($AB13+6))/1.1)^2)))    * MAX(EXP(-k_elim*MAX($A185-($AB13+1),0)),0.58) ),0),IF(AND($AD13=TRUE,OR($AA13="Concerta",$AA13="OROS"),$A185&gt;=$AB13), MIN(OROS_factor*($AC13/Poids),22) / (1+EXP(-(($A185-($AB13+4.8))))) *  IF($A185&gt;($AB13+10), EXP(-k_elim*(($A185-($AB13+10)))), 1),0)))</f>
        <v>0</v>
      </c>
      <c r="AO185">
        <v>5</v>
      </c>
    </row>
    <row r="186" spans="1:41">
      <c r="A186" s="17">
        <v>15.199999999999971</v>
      </c>
      <c r="B186" s="18">
        <f t="shared" si="6"/>
        <v>1.6523233461320497</v>
      </c>
      <c r="C186" s="20">
        <f t="shared" si="7"/>
        <v>0</v>
      </c>
      <c r="D186" s="32">
        <f t="shared" si="8"/>
        <v>0</v>
      </c>
      <c r="E186" s="18">
        <f>IF($AA2="IR",IF(AND($AD2=TRUE,$AA2="IR",$A186&gt;=$AB2), (IR_factor*($AC2/Poids)) *  (EXP(-k_elim*($A186-$AB2)) - EXP(-3*($A186-$AB2)))  / (EXP(-k_elim*1.8)-EXP(-3*1.8)),0),IF($AA2="XR",IF(AND($AD2=TRUE,$AA2="XR",$A186&gt;=$AB2), IF($AE2="Jeun",   (XR_factor_fast*($AC2/Poids)) *    (EXP(-0.5*((($A186-($AB2+2))/0.9)^2)) +     EXP(-0.5*((($A186-($AB2+7))/1.1)^2)))    * MAX(EXP(-k_elim*MAX($A186-($AB2+1),0)),0.5),   (XR_factor_fed*($AC2/Poids)) *    (EXP(-0.5*((($A186-($AB2+2))/0.9)^2)) +     EXP(-0.5*((($A186-($AB2+6))/1.1)^2)))    * MAX(EXP(-k_elim*MAX($A186-($AB2+1),0)),0.58) ),0),IF(AND($AD2=TRUE,OR($AA2="Concerta",$AA2="OROS"),$A186&gt;=$AB2), MIN(OROS_factor*($AC2/Poids),22) / (1+EXP(-(($A186-($AB2+4.8))))) *  IF($A186&gt;($AB2+10), EXP(-k_elim*(($A186-($AB2+10)))), 1),0)))</f>
        <v>1.6523233461320497</v>
      </c>
      <c r="F186" s="18">
        <f>IF($AA3="IR",IF(AND($AD3=TRUE,$AA3="IR",$A186&gt;=$AB3), (IR_factor*($AC3/Poids)) *  (EXP(-k_elim*($A186-$AB3)) - EXP(-3*($A186-$AB3)))  / (EXP(-k_elim*1.8)-EXP(-3*1.8)),0),IF($AA3="XR",IF(AND($AD3=TRUE,$AA3="XR",$A186&gt;=$AB3), IF($AE3="Jeun",   (XR_factor_fast*($AC3/Poids)) *    (EXP(-0.5*((($A186-($AB3+2))/0.9)^2)) +     EXP(-0.5*((($A186-($AB3+7))/1.1)^2)))    * MAX(EXP(-k_elim*MAX($A186-($AB3+1),0)),0.5),   (XR_factor_fed*($AC3/Poids)) *    (EXP(-0.5*((($A186-($AB3+2))/0.9)^2)) +     EXP(-0.5*((($A186-($AB3+6))/1.1)^2)))    * MAX(EXP(-k_elim*MAX($A186-($AB3+1),0)),0.58) ),0),IF(AND($AD3=TRUE,OR($AA3="Concerta",$AA3="OROS"),$A186&gt;=$AB3), MIN(OROS_factor*($AC3/Poids),22) / (1+EXP(-(($A186-($AB3+4.8))))) *  IF($A186&gt;($AB3+10), EXP(-k_elim*(($A186-($AB3+10)))), 1),0)))</f>
        <v>0</v>
      </c>
      <c r="G186" s="18">
        <f>IF($AA4="IR",IF(AND($AD4=TRUE,$AA4="IR",$A186&gt;=$AB4), (IR_factor*($AC4/Poids)) *  (EXP(-k_elim*($A186-$AB4)) - EXP(-3*($A186-$AB4)))  / (EXP(-k_elim*1.8)-EXP(-3*1.8)),0),IF($AA4="XR",IF(AND($AD4=TRUE,$AA4="XR",$A186&gt;=$AB4), IF($AE4="Jeun",   (XR_factor_fast*($AC4/Poids)) *    (EXP(-0.5*((($A186-($AB4+2))/0.9)^2)) +     EXP(-0.5*((($A186-($AB4+7))/1.1)^2)))    * MAX(EXP(-k_elim*MAX($A186-($AB4+1),0)),0.5),   (XR_factor_fed*($AC4/Poids)) *    (EXP(-0.5*((($A186-($AB4+2))/0.9)^2)) +     EXP(-0.5*((($A186-($AB4+6))/1.1)^2)))    * MAX(EXP(-k_elim*MAX($A186-($AB4+1),0)),0.58) ),0),IF(AND($AD4=TRUE,OR($AA4="Concerta",$AA4="OROS"),$A186&gt;=$AB4), MIN(OROS_factor*($AC4/Poids),22) / (1+EXP(-(($A186-($AB4+4.8))))) *  IF($A186&gt;($AB4+10), EXP(-k_elim*(($A186-($AB4+10)))), 1),0)))</f>
        <v>0</v>
      </c>
      <c r="H186" s="18">
        <f>IF($AA5="IR",IF(AND($AD5=TRUE,$AA5="IR",$A186&gt;=$AB5), (IR_factor*($AC5/Poids)) *  (EXP(-k_elim*($A186-$AB5)) - EXP(-3*($A186-$AB5)))  / (EXP(-k_elim*1.8)-EXP(-3*1.8)),0),IF($AA5="XR",IF(AND($AD5=TRUE,$AA5="XR",$A186&gt;=$AB5), IF($AE5="Jeun",   (XR_factor_fast*($AC5/Poids)) *    (EXP(-0.5*((($A186-($AB5+2))/0.9)^2)) +     EXP(-0.5*((($A186-($AB5+7))/1.1)^2)))    * MAX(EXP(-k_elim*MAX($A186-($AB5+1),0)),0.5),   (XR_factor_fed*($AC5/Poids)) *    (EXP(-0.5*((($A186-($AB5+2))/0.9)^2)) +     EXP(-0.5*((($A186-($AB5+6))/1.1)^2)))    * MAX(EXP(-k_elim*MAX($A186-($AB5+1),0)),0.58) ),0),IF(AND($AD5=TRUE,OR($AA5="Concerta",$AA5="OROS"),$A186&gt;=$AB5), MIN(OROS_factor*($AC5/Poids),22) / (1+EXP(-(($A186-($AB5+4.8))))) *  IF($A186&gt;($AB5+10), EXP(-k_elim*(($A186-($AB5+10)))), 1),0)))</f>
        <v>0</v>
      </c>
      <c r="I186" s="20">
        <f>IF($AA6="IR",IF(AND($AD6=TRUE,$AA6="IR",$A186&gt;=$AB6), (IR_factor*($AC6/Poids)) *  (EXP(-k_elim*($A186-$AB6)) - EXP(-3*($A186-$AB6)))  / (EXP(-k_elim*1.8)-EXP(-3*1.8)),0),IF($AA6="XR",IF(AND($AD6=TRUE,$AA6="XR",$A186&gt;=$AB6), IF($AE6="Jeun",   (XR_factor_fast*($AC6/Poids)) *    (EXP(-0.5*((($A186-($AB6+2))/0.9)^2)) +     EXP(-0.5*((($A186-($AB6+7))/1.1)^2)))    * MAX(EXP(-k_elim*MAX($A186-($AB6+1),0)),0.5),   (XR_factor_fed*($AC6/Poids)) *    (EXP(-0.5*((($A186-($AB6+2))/0.9)^2)) +     EXP(-0.5*((($A186-($AB6+6))/1.1)^2)))    * MAX(EXP(-k_elim*MAX($A186-($AB6+1),0)),0.58) ),0),IF(AND($AD6=TRUE,OR($AA6="Concerta",$AA6="OROS"),$A186&gt;=$AB6), MIN(OROS_factor*($AC6/Poids),22) / (1+EXP(-(($A186-($AB6+4.8))))) *  IF($A186&gt;($AB6+10), EXP(-k_elim*(($A186-($AB6+10)))), 1),0)))</f>
        <v>0</v>
      </c>
      <c r="J186" s="20">
        <f>IF($AA7="IR",IF(AND($AD7=TRUE,$AA7="IR",$A186&gt;=$AB7), (IR_factor*($AC7/Poids)) *  (EXP(-k_elim*($A186-$AB7)) - EXP(-3*($A186-$AB7)))  / (EXP(-k_elim*1.8)-EXP(-3*1.8)),0),IF($AA7="XR",IF(AND($AD7=TRUE,$AA7="XR",$A186&gt;=$AB7), IF($AE7="Jeun",   (XR_factor_fast*($AC7/Poids)) *    (EXP(-0.5*((($A186-($AB7+2))/0.9)^2)) +     EXP(-0.5*((($A186-($AB7+7))/1.1)^2)))    * MAX(EXP(-k_elim*MAX($A186-($AB7+1),0)),0.5),   (XR_factor_fed*($AC7/Poids)) *    (EXP(-0.5*((($A186-($AB7+2))/0.9)^2)) +     EXP(-0.5*((($A186-($AB7+6))/1.1)^2)))    * MAX(EXP(-k_elim*MAX($A186-($AB7+1),0)),0.58) ),0),IF(AND($AD7=TRUE,OR($AA7="Concerta",$AA7="OROS"),$A186&gt;=$AB7), MIN(OROS_factor*($AC7/Poids),22) / (1+EXP(-(($A186-($AB7+4.8))))) *  IF($A186&gt;($AB7+10), EXP(-k_elim*(($A186-($AB7+10)))), 1),0)))</f>
        <v>0</v>
      </c>
      <c r="K186" s="20">
        <f>IF($AA8="IR",IF(AND($AD8=TRUE,$AA8="IR",$A186&gt;=$AB8), (IR_factor*($AC8/Poids)) *  (EXP(-k_elim*($A186-$AB8)) - EXP(-3*($A186-$AB8)))  / (EXP(-k_elim*1.8)-EXP(-3*1.8)),0),IF($AA8="XR",IF(AND($AD8=TRUE,$AA8="XR",$A186&gt;=$AB8), IF($AE8="Jeun",   (XR_factor_fast*($AC8/Poids)) *    (EXP(-0.5*((($A186-($AB8+2))/0.9)^2)) +     EXP(-0.5*((($A186-($AB8+7))/1.1)^2)))    * MAX(EXP(-k_elim*MAX($A186-($AB8+1),0)),0.5),   (XR_factor_fed*($AC8/Poids)) *    (EXP(-0.5*((($A186-($AB8+2))/0.9)^2)) +     EXP(-0.5*((($A186-($AB8+6))/1.1)^2)))    * MAX(EXP(-k_elim*MAX($A186-($AB8+1),0)),0.58) ),0),IF(AND($AD8=TRUE,OR($AA8="Concerta",$AA8="OROS"),$A186&gt;=$AB8), MIN(OROS_factor*($AC8/Poids),22) / (1+EXP(-(($A186-($AB8+4.8))))) *  IF($A186&gt;($AB8+10), EXP(-k_elim*(($A186-($AB8+10)))), 1),0)))</f>
        <v>0</v>
      </c>
      <c r="L186" s="20">
        <f>IF($AA9="IR",IF(AND($AD9=TRUE,$AA9="IR",$A186&gt;=$AB9), (IR_factor*($AC9/Poids)) *  (EXP(-k_elim*($A186-$AB9)) - EXP(-3*($A186-$AB9)))  / (EXP(-k_elim*1.8)-EXP(-3*1.8)),0),IF($AA9="XR",IF(AND($AD9=TRUE,$AA9="XR",$A186&gt;=$AB9), IF($AE9="Jeun",   (XR_factor_fast*($AC9/Poids)) *    (EXP(-0.5*((($A186-($AB9+2))/0.9)^2)) +     EXP(-0.5*((($A186-($AB9+7))/1.1)^2)))    * MAX(EXP(-k_elim*MAX($A186-($AB9+1),0)),0.5),   (XR_factor_fed*($AC9/Poids)) *    (EXP(-0.5*((($A186-($AB9+2))/0.9)^2)) +     EXP(-0.5*((($A186-($AB9+6))/1.1)^2)))    * MAX(EXP(-k_elim*MAX($A186-($AB9+1),0)),0.58) ),0),IF(AND($AD9=TRUE,OR($AA9="Concerta",$AA9="OROS"),$A186&gt;=$AB9), MIN(OROS_factor*($AC9/Poids),22) / (1+EXP(-(($A186-($AB9+4.8))))) *  IF($A186&gt;($AB9+10), EXP(-k_elim*(($A186-($AB9+10)))), 1),0)))</f>
        <v>0</v>
      </c>
      <c r="M186" s="20">
        <f>IF($AA10="IR",IF(AND($AD10=TRUE,$AA10="IR",$A186&gt;=$AB10), (IR_factor*($AC10/Poids)) *  (EXP(-k_elim*($A186-$AB10)) - EXP(-3*($A186-$AB10)))  / (EXP(-k_elim*1.8)-EXP(-3*1.8)),0),IF($AA10="XR",IF(AND($AD10=TRUE,$AA10="XR",$A186&gt;=$AB10), IF($AE10="Jeun",   (XR_factor_fast*($AC10/Poids)) *    (EXP(-0.5*((($A186-($AB10+2))/0.9)^2)) +     EXP(-0.5*((($A186-($AB10+7))/1.1)^2)))    * MAX(EXP(-k_elim*MAX($A186-($AB10+1),0)),0.5),   (XR_factor_fed*($AC10/Poids)) *    (EXP(-0.5*((($A186-($AB10+2))/0.9)^2)) +     EXP(-0.5*((($A186-($AB10+6))/1.1)^2)))    * MAX(EXP(-k_elim*MAX($A186-($AB10+1),0)),0.58) ),0),IF(AND($AD10=TRUE,OR($AA10="Concerta",$AA10="OROS"),$A186&gt;=$AB10), MIN(OROS_factor*($AC10/Poids),22) / (1+EXP(-(($A186-($AB10+4.8))))) *  IF($A186&gt;($AB10+10), EXP(-k_elim*(($A186-($AB10+10)))), 1),0)))</f>
        <v>0</v>
      </c>
      <c r="N186" s="32">
        <f>IF($AA11="IR",IF(AND($AD11=TRUE,$AA11="IR",$A186&gt;=$AB11), (IR_factor*($AC11/Poids)) *  (EXP(-k_elim*($A186-$AB11)) - EXP(-3*($A186-$AB11)))  / (EXP(-k_elim*1.8)-EXP(-3*1.8)),0),IF($AA11="XR",IF(AND($AD11=TRUE,$AA11="XR",$A186&gt;=$AB11), IF($AE11="Jeun",   (XR_factor_fast*($AC11/Poids)) *    (EXP(-0.5*((($A186-($AB11+2))/0.9)^2)) +     EXP(-0.5*((($A186-($AB11+7))/1.1)^2)))    * MAX(EXP(-k_elim*MAX($A186-($AB11+1),0)),0.5),   (XR_factor_fed*($AC11/Poids)) *    (EXP(-0.5*((($A186-($AB11+2))/0.9)^2)) +     EXP(-0.5*((($A186-($AB11+6))/1.1)^2)))    * MAX(EXP(-k_elim*MAX($A186-($AB11+1),0)),0.58) ),0),IF(AND($AD11=TRUE,OR($AA11="Concerta",$AA11="OROS"),$A186&gt;=$AB11), MIN(OROS_factor*($AC11/Poids),22) / (1+EXP(-(($A186-($AB11+4.8))))) *  IF($A186&gt;($AB11+10), EXP(-k_elim*(($A186-($AB11+10)))), 1),0)))</f>
        <v>0</v>
      </c>
      <c r="O186" s="32">
        <f>IF($AA12="IR",IF(AND($AD12=TRUE,$AA12="IR",$A186&gt;=$AB12), (IR_factor*($AC12/Poids)) *  (EXP(-k_elim*($A186-$AB12)) - EXP(-3*($A186-$AB12)))  / (EXP(-k_elim*1.8)-EXP(-3*1.8)),0),IF($AA12="XR",IF(AND($AD12=TRUE,$AA12="XR",$A186&gt;=$AB12), IF($AE12="Jeun",   (XR_factor_fast*($AC12/Poids)) *    (EXP(-0.5*((($A186-($AB12+2))/0.9)^2)) +     EXP(-0.5*((($A186-($AB12+7))/1.1)^2)))    * MAX(EXP(-k_elim*MAX($A186-($AB12+1),0)),0.5),   (XR_factor_fed*($AC12/Poids)) *    (EXP(-0.5*((($A186-($AB12+2))/0.9)^2)) +     EXP(-0.5*((($A186-($AB12+6))/1.1)^2)))    * MAX(EXP(-k_elim*MAX($A186-($AB12+1),0)),0.58) ),0),IF(AND($AD12=TRUE,OR($AA12="Concerta",$AA12="OROS"),$A186&gt;=$AB12), MIN(OROS_factor*($AC12/Poids),22) / (1+EXP(-(($A186-($AB12+4.8))))) *  IF($A186&gt;($AB12+10), EXP(-k_elim*(($A186-($AB12+10)))), 1),0)))</f>
        <v>0</v>
      </c>
      <c r="P186" s="32">
        <f>IF($AA13="IR",IF(AND($AD13=TRUE,$AA13="IR",$A186&gt;=$AB13), (IR_factor*($AC13/Poids)) *  (EXP(-k_elim*($A186-$AB13)) - EXP(-3*($A186-$AB13)))  / (EXP(-k_elim*1.8)-EXP(-3*1.8)),0),IF($AA13="XR",IF(AND($AD13=TRUE,$AA13="XR",$A186&gt;=$AB13), IF($AE13="Jeun",   (XR_factor_fast*($AC13/Poids)) *    (EXP(-0.5*((($A186-($AB13+2))/0.9)^2)) +     EXP(-0.5*((($A186-($AB13+7))/1.1)^2)))    * MAX(EXP(-k_elim*MAX($A186-($AB13+1),0)),0.5),   (XR_factor_fed*($AC13/Poids)) *    (EXP(-0.5*((($A186-($AB13+2))/0.9)^2)) +     EXP(-0.5*((($A186-($AB13+6))/1.1)^2)))    * MAX(EXP(-k_elim*MAX($A186-($AB13+1),0)),0.58) ),0),IF(AND($AD13=TRUE,OR($AA13="Concerta",$AA13="OROS"),$A186&gt;=$AB13), MIN(OROS_factor*($AC13/Poids),22) / (1+EXP(-(($A186-($AB13+4.8))))) *  IF($A186&gt;($AB13+10), EXP(-k_elim*(($A186-($AB13+10)))), 1),0)))</f>
        <v>0</v>
      </c>
      <c r="AO186">
        <v>5</v>
      </c>
    </row>
    <row r="187" spans="1:41">
      <c r="A187" s="17">
        <v>15.24999999999997</v>
      </c>
      <c r="B187" s="18">
        <f t="shared" si="6"/>
        <v>1.6319975541305747</v>
      </c>
      <c r="C187" s="20">
        <f t="shared" si="7"/>
        <v>0</v>
      </c>
      <c r="D187" s="32">
        <f t="shared" si="8"/>
        <v>0</v>
      </c>
      <c r="E187" s="18">
        <f>IF($AA2="IR",IF(AND($AD2=TRUE,$AA2="IR",$A187&gt;=$AB2), (IR_factor*($AC2/Poids)) *  (EXP(-k_elim*($A187-$AB2)) - EXP(-3*($A187-$AB2)))  / (EXP(-k_elim*1.8)-EXP(-3*1.8)),0),IF($AA2="XR",IF(AND($AD2=TRUE,$AA2="XR",$A187&gt;=$AB2), IF($AE2="Jeun",   (XR_factor_fast*($AC2/Poids)) *    (EXP(-0.5*((($A187-($AB2+2))/0.9)^2)) +     EXP(-0.5*((($A187-($AB2+7))/1.1)^2)))    * MAX(EXP(-k_elim*MAX($A187-($AB2+1),0)),0.5),   (XR_factor_fed*($AC2/Poids)) *    (EXP(-0.5*((($A187-($AB2+2))/0.9)^2)) +     EXP(-0.5*((($A187-($AB2+6))/1.1)^2)))    * MAX(EXP(-k_elim*MAX($A187-($AB2+1),0)),0.58) ),0),IF(AND($AD2=TRUE,OR($AA2="Concerta",$AA2="OROS"),$A187&gt;=$AB2), MIN(OROS_factor*($AC2/Poids),22) / (1+EXP(-(($A187-($AB2+4.8))))) *  IF($A187&gt;($AB2+10), EXP(-k_elim*(($A187-($AB2+10)))), 1),0)))</f>
        <v>1.6319975541305747</v>
      </c>
      <c r="F187" s="18">
        <f>IF($AA3="IR",IF(AND($AD3=TRUE,$AA3="IR",$A187&gt;=$AB3), (IR_factor*($AC3/Poids)) *  (EXP(-k_elim*($A187-$AB3)) - EXP(-3*($A187-$AB3)))  / (EXP(-k_elim*1.8)-EXP(-3*1.8)),0),IF($AA3="XR",IF(AND($AD3=TRUE,$AA3="XR",$A187&gt;=$AB3), IF($AE3="Jeun",   (XR_factor_fast*($AC3/Poids)) *    (EXP(-0.5*((($A187-($AB3+2))/0.9)^2)) +     EXP(-0.5*((($A187-($AB3+7))/1.1)^2)))    * MAX(EXP(-k_elim*MAX($A187-($AB3+1),0)),0.5),   (XR_factor_fed*($AC3/Poids)) *    (EXP(-0.5*((($A187-($AB3+2))/0.9)^2)) +     EXP(-0.5*((($A187-($AB3+6))/1.1)^2)))    * MAX(EXP(-k_elim*MAX($A187-($AB3+1),0)),0.58) ),0),IF(AND($AD3=TRUE,OR($AA3="Concerta",$AA3="OROS"),$A187&gt;=$AB3), MIN(OROS_factor*($AC3/Poids),22) / (1+EXP(-(($A187-($AB3+4.8))))) *  IF($A187&gt;($AB3+10), EXP(-k_elim*(($A187-($AB3+10)))), 1),0)))</f>
        <v>0</v>
      </c>
      <c r="G187" s="18">
        <f>IF($AA4="IR",IF(AND($AD4=TRUE,$AA4="IR",$A187&gt;=$AB4), (IR_factor*($AC4/Poids)) *  (EXP(-k_elim*($A187-$AB4)) - EXP(-3*($A187-$AB4)))  / (EXP(-k_elim*1.8)-EXP(-3*1.8)),0),IF($AA4="XR",IF(AND($AD4=TRUE,$AA4="XR",$A187&gt;=$AB4), IF($AE4="Jeun",   (XR_factor_fast*($AC4/Poids)) *    (EXP(-0.5*((($A187-($AB4+2))/0.9)^2)) +     EXP(-0.5*((($A187-($AB4+7))/1.1)^2)))    * MAX(EXP(-k_elim*MAX($A187-($AB4+1),0)),0.5),   (XR_factor_fed*($AC4/Poids)) *    (EXP(-0.5*((($A187-($AB4+2))/0.9)^2)) +     EXP(-0.5*((($A187-($AB4+6))/1.1)^2)))    * MAX(EXP(-k_elim*MAX($A187-($AB4+1),0)),0.58) ),0),IF(AND($AD4=TRUE,OR($AA4="Concerta",$AA4="OROS"),$A187&gt;=$AB4), MIN(OROS_factor*($AC4/Poids),22) / (1+EXP(-(($A187-($AB4+4.8))))) *  IF($A187&gt;($AB4+10), EXP(-k_elim*(($A187-($AB4+10)))), 1),0)))</f>
        <v>0</v>
      </c>
      <c r="H187" s="18">
        <f>IF($AA5="IR",IF(AND($AD5=TRUE,$AA5="IR",$A187&gt;=$AB5), (IR_factor*($AC5/Poids)) *  (EXP(-k_elim*($A187-$AB5)) - EXP(-3*($A187-$AB5)))  / (EXP(-k_elim*1.8)-EXP(-3*1.8)),0),IF($AA5="XR",IF(AND($AD5=TRUE,$AA5="XR",$A187&gt;=$AB5), IF($AE5="Jeun",   (XR_factor_fast*($AC5/Poids)) *    (EXP(-0.5*((($A187-($AB5+2))/0.9)^2)) +     EXP(-0.5*((($A187-($AB5+7))/1.1)^2)))    * MAX(EXP(-k_elim*MAX($A187-($AB5+1),0)),0.5),   (XR_factor_fed*($AC5/Poids)) *    (EXP(-0.5*((($A187-($AB5+2))/0.9)^2)) +     EXP(-0.5*((($A187-($AB5+6))/1.1)^2)))    * MAX(EXP(-k_elim*MAX($A187-($AB5+1),0)),0.58) ),0),IF(AND($AD5=TRUE,OR($AA5="Concerta",$AA5="OROS"),$A187&gt;=$AB5), MIN(OROS_factor*($AC5/Poids),22) / (1+EXP(-(($A187-($AB5+4.8))))) *  IF($A187&gt;($AB5+10), EXP(-k_elim*(($A187-($AB5+10)))), 1),0)))</f>
        <v>0</v>
      </c>
      <c r="I187" s="20">
        <f>IF($AA6="IR",IF(AND($AD6=TRUE,$AA6="IR",$A187&gt;=$AB6), (IR_factor*($AC6/Poids)) *  (EXP(-k_elim*($A187-$AB6)) - EXP(-3*($A187-$AB6)))  / (EXP(-k_elim*1.8)-EXP(-3*1.8)),0),IF($AA6="XR",IF(AND($AD6=TRUE,$AA6="XR",$A187&gt;=$AB6), IF($AE6="Jeun",   (XR_factor_fast*($AC6/Poids)) *    (EXP(-0.5*((($A187-($AB6+2))/0.9)^2)) +     EXP(-0.5*((($A187-($AB6+7))/1.1)^2)))    * MAX(EXP(-k_elim*MAX($A187-($AB6+1),0)),0.5),   (XR_factor_fed*($AC6/Poids)) *    (EXP(-0.5*((($A187-($AB6+2))/0.9)^2)) +     EXP(-0.5*((($A187-($AB6+6))/1.1)^2)))    * MAX(EXP(-k_elim*MAX($A187-($AB6+1),0)),0.58) ),0),IF(AND($AD6=TRUE,OR($AA6="Concerta",$AA6="OROS"),$A187&gt;=$AB6), MIN(OROS_factor*($AC6/Poids),22) / (1+EXP(-(($A187-($AB6+4.8))))) *  IF($A187&gt;($AB6+10), EXP(-k_elim*(($A187-($AB6+10)))), 1),0)))</f>
        <v>0</v>
      </c>
      <c r="J187" s="20">
        <f>IF($AA7="IR",IF(AND($AD7=TRUE,$AA7="IR",$A187&gt;=$AB7), (IR_factor*($AC7/Poids)) *  (EXP(-k_elim*($A187-$AB7)) - EXP(-3*($A187-$AB7)))  / (EXP(-k_elim*1.8)-EXP(-3*1.8)),0),IF($AA7="XR",IF(AND($AD7=TRUE,$AA7="XR",$A187&gt;=$AB7), IF($AE7="Jeun",   (XR_factor_fast*($AC7/Poids)) *    (EXP(-0.5*((($A187-($AB7+2))/0.9)^2)) +     EXP(-0.5*((($A187-($AB7+7))/1.1)^2)))    * MAX(EXP(-k_elim*MAX($A187-($AB7+1),0)),0.5),   (XR_factor_fed*($AC7/Poids)) *    (EXP(-0.5*((($A187-($AB7+2))/0.9)^2)) +     EXP(-0.5*((($A187-($AB7+6))/1.1)^2)))    * MAX(EXP(-k_elim*MAX($A187-($AB7+1),0)),0.58) ),0),IF(AND($AD7=TRUE,OR($AA7="Concerta",$AA7="OROS"),$A187&gt;=$AB7), MIN(OROS_factor*($AC7/Poids),22) / (1+EXP(-(($A187-($AB7+4.8))))) *  IF($A187&gt;($AB7+10), EXP(-k_elim*(($A187-($AB7+10)))), 1),0)))</f>
        <v>0</v>
      </c>
      <c r="K187" s="20">
        <f>IF($AA8="IR",IF(AND($AD8=TRUE,$AA8="IR",$A187&gt;=$AB8), (IR_factor*($AC8/Poids)) *  (EXP(-k_elim*($A187-$AB8)) - EXP(-3*($A187-$AB8)))  / (EXP(-k_elim*1.8)-EXP(-3*1.8)),0),IF($AA8="XR",IF(AND($AD8=TRUE,$AA8="XR",$A187&gt;=$AB8), IF($AE8="Jeun",   (XR_factor_fast*($AC8/Poids)) *    (EXP(-0.5*((($A187-($AB8+2))/0.9)^2)) +     EXP(-0.5*((($A187-($AB8+7))/1.1)^2)))    * MAX(EXP(-k_elim*MAX($A187-($AB8+1),0)),0.5),   (XR_factor_fed*($AC8/Poids)) *    (EXP(-0.5*((($A187-($AB8+2))/0.9)^2)) +     EXP(-0.5*((($A187-($AB8+6))/1.1)^2)))    * MAX(EXP(-k_elim*MAX($A187-($AB8+1),0)),0.58) ),0),IF(AND($AD8=TRUE,OR($AA8="Concerta",$AA8="OROS"),$A187&gt;=$AB8), MIN(OROS_factor*($AC8/Poids),22) / (1+EXP(-(($A187-($AB8+4.8))))) *  IF($A187&gt;($AB8+10), EXP(-k_elim*(($A187-($AB8+10)))), 1),0)))</f>
        <v>0</v>
      </c>
      <c r="L187" s="20">
        <f>IF($AA9="IR",IF(AND($AD9=TRUE,$AA9="IR",$A187&gt;=$AB9), (IR_factor*($AC9/Poids)) *  (EXP(-k_elim*($A187-$AB9)) - EXP(-3*($A187-$AB9)))  / (EXP(-k_elim*1.8)-EXP(-3*1.8)),0),IF($AA9="XR",IF(AND($AD9=TRUE,$AA9="XR",$A187&gt;=$AB9), IF($AE9="Jeun",   (XR_factor_fast*($AC9/Poids)) *    (EXP(-0.5*((($A187-($AB9+2))/0.9)^2)) +     EXP(-0.5*((($A187-($AB9+7))/1.1)^2)))    * MAX(EXP(-k_elim*MAX($A187-($AB9+1),0)),0.5),   (XR_factor_fed*($AC9/Poids)) *    (EXP(-0.5*((($A187-($AB9+2))/0.9)^2)) +     EXP(-0.5*((($A187-($AB9+6))/1.1)^2)))    * MAX(EXP(-k_elim*MAX($A187-($AB9+1),0)),0.58) ),0),IF(AND($AD9=TRUE,OR($AA9="Concerta",$AA9="OROS"),$A187&gt;=$AB9), MIN(OROS_factor*($AC9/Poids),22) / (1+EXP(-(($A187-($AB9+4.8))))) *  IF($A187&gt;($AB9+10), EXP(-k_elim*(($A187-($AB9+10)))), 1),0)))</f>
        <v>0</v>
      </c>
      <c r="M187" s="20">
        <f>IF($AA10="IR",IF(AND($AD10=TRUE,$AA10="IR",$A187&gt;=$AB10), (IR_factor*($AC10/Poids)) *  (EXP(-k_elim*($A187-$AB10)) - EXP(-3*($A187-$AB10)))  / (EXP(-k_elim*1.8)-EXP(-3*1.8)),0),IF($AA10="XR",IF(AND($AD10=TRUE,$AA10="XR",$A187&gt;=$AB10), IF($AE10="Jeun",   (XR_factor_fast*($AC10/Poids)) *    (EXP(-0.5*((($A187-($AB10+2))/0.9)^2)) +     EXP(-0.5*((($A187-($AB10+7))/1.1)^2)))    * MAX(EXP(-k_elim*MAX($A187-($AB10+1),0)),0.5),   (XR_factor_fed*($AC10/Poids)) *    (EXP(-0.5*((($A187-($AB10+2))/0.9)^2)) +     EXP(-0.5*((($A187-($AB10+6))/1.1)^2)))    * MAX(EXP(-k_elim*MAX($A187-($AB10+1),0)),0.58) ),0),IF(AND($AD10=TRUE,OR($AA10="Concerta",$AA10="OROS"),$A187&gt;=$AB10), MIN(OROS_factor*($AC10/Poids),22) / (1+EXP(-(($A187-($AB10+4.8))))) *  IF($A187&gt;($AB10+10), EXP(-k_elim*(($A187-($AB10+10)))), 1),0)))</f>
        <v>0</v>
      </c>
      <c r="N187" s="32">
        <f>IF($AA11="IR",IF(AND($AD11=TRUE,$AA11="IR",$A187&gt;=$AB11), (IR_factor*($AC11/Poids)) *  (EXP(-k_elim*($A187-$AB11)) - EXP(-3*($A187-$AB11)))  / (EXP(-k_elim*1.8)-EXP(-3*1.8)),0),IF($AA11="XR",IF(AND($AD11=TRUE,$AA11="XR",$A187&gt;=$AB11), IF($AE11="Jeun",   (XR_factor_fast*($AC11/Poids)) *    (EXP(-0.5*((($A187-($AB11+2))/0.9)^2)) +     EXP(-0.5*((($A187-($AB11+7))/1.1)^2)))    * MAX(EXP(-k_elim*MAX($A187-($AB11+1),0)),0.5),   (XR_factor_fed*($AC11/Poids)) *    (EXP(-0.5*((($A187-($AB11+2))/0.9)^2)) +     EXP(-0.5*((($A187-($AB11+6))/1.1)^2)))    * MAX(EXP(-k_elim*MAX($A187-($AB11+1),0)),0.58) ),0),IF(AND($AD11=TRUE,OR($AA11="Concerta",$AA11="OROS"),$A187&gt;=$AB11), MIN(OROS_factor*($AC11/Poids),22) / (1+EXP(-(($A187-($AB11+4.8))))) *  IF($A187&gt;($AB11+10), EXP(-k_elim*(($A187-($AB11+10)))), 1),0)))</f>
        <v>0</v>
      </c>
      <c r="O187" s="32">
        <f>IF($AA12="IR",IF(AND($AD12=TRUE,$AA12="IR",$A187&gt;=$AB12), (IR_factor*($AC12/Poids)) *  (EXP(-k_elim*($A187-$AB12)) - EXP(-3*($A187-$AB12)))  / (EXP(-k_elim*1.8)-EXP(-3*1.8)),0),IF($AA12="XR",IF(AND($AD12=TRUE,$AA12="XR",$A187&gt;=$AB12), IF($AE12="Jeun",   (XR_factor_fast*($AC12/Poids)) *    (EXP(-0.5*((($A187-($AB12+2))/0.9)^2)) +     EXP(-0.5*((($A187-($AB12+7))/1.1)^2)))    * MAX(EXP(-k_elim*MAX($A187-($AB12+1),0)),0.5),   (XR_factor_fed*($AC12/Poids)) *    (EXP(-0.5*((($A187-($AB12+2))/0.9)^2)) +     EXP(-0.5*((($A187-($AB12+6))/1.1)^2)))    * MAX(EXP(-k_elim*MAX($A187-($AB12+1),0)),0.58) ),0),IF(AND($AD12=TRUE,OR($AA12="Concerta",$AA12="OROS"),$A187&gt;=$AB12), MIN(OROS_factor*($AC12/Poids),22) / (1+EXP(-(($A187-($AB12+4.8))))) *  IF($A187&gt;($AB12+10), EXP(-k_elim*(($A187-($AB12+10)))), 1),0)))</f>
        <v>0</v>
      </c>
      <c r="P187" s="32">
        <f>IF($AA13="IR",IF(AND($AD13=TRUE,$AA13="IR",$A187&gt;=$AB13), (IR_factor*($AC13/Poids)) *  (EXP(-k_elim*($A187-$AB13)) - EXP(-3*($A187-$AB13)))  / (EXP(-k_elim*1.8)-EXP(-3*1.8)),0),IF($AA13="XR",IF(AND($AD13=TRUE,$AA13="XR",$A187&gt;=$AB13), IF($AE13="Jeun",   (XR_factor_fast*($AC13/Poids)) *    (EXP(-0.5*((($A187-($AB13+2))/0.9)^2)) +     EXP(-0.5*((($A187-($AB13+7))/1.1)^2)))    * MAX(EXP(-k_elim*MAX($A187-($AB13+1),0)),0.5),   (XR_factor_fed*($AC13/Poids)) *    (EXP(-0.5*((($A187-($AB13+2))/0.9)^2)) +     EXP(-0.5*((($A187-($AB13+6))/1.1)^2)))    * MAX(EXP(-k_elim*MAX($A187-($AB13+1),0)),0.58) ),0),IF(AND($AD13=TRUE,OR($AA13="Concerta",$AA13="OROS"),$A187&gt;=$AB13), MIN(OROS_factor*($AC13/Poids),22) / (1+EXP(-(($A187-($AB13+4.8))))) *  IF($A187&gt;($AB13+10), EXP(-k_elim*(($A187-($AB13+10)))), 1),0)))</f>
        <v>0</v>
      </c>
      <c r="AO187">
        <v>5</v>
      </c>
    </row>
    <row r="188" spans="1:41">
      <c r="A188" s="17">
        <v>15.299999999999971</v>
      </c>
      <c r="B188" s="18">
        <f t="shared" si="6"/>
        <v>1.6119217966120649</v>
      </c>
      <c r="C188" s="20">
        <f t="shared" si="7"/>
        <v>0</v>
      </c>
      <c r="D188" s="32">
        <f t="shared" si="8"/>
        <v>0</v>
      </c>
      <c r="E188" s="18">
        <f>IF($AA2="IR",IF(AND($AD2=TRUE,$AA2="IR",$A188&gt;=$AB2), (IR_factor*($AC2/Poids)) *  (EXP(-k_elim*($A188-$AB2)) - EXP(-3*($A188-$AB2)))  / (EXP(-k_elim*1.8)-EXP(-3*1.8)),0),IF($AA2="XR",IF(AND($AD2=TRUE,$AA2="XR",$A188&gt;=$AB2), IF($AE2="Jeun",   (XR_factor_fast*($AC2/Poids)) *    (EXP(-0.5*((($A188-($AB2+2))/0.9)^2)) +     EXP(-0.5*((($A188-($AB2+7))/1.1)^2)))    * MAX(EXP(-k_elim*MAX($A188-($AB2+1),0)),0.5),   (XR_factor_fed*($AC2/Poids)) *    (EXP(-0.5*((($A188-($AB2+2))/0.9)^2)) +     EXP(-0.5*((($A188-($AB2+6))/1.1)^2)))    * MAX(EXP(-k_elim*MAX($A188-($AB2+1),0)),0.58) ),0),IF(AND($AD2=TRUE,OR($AA2="Concerta",$AA2="OROS"),$A188&gt;=$AB2), MIN(OROS_factor*($AC2/Poids),22) / (1+EXP(-(($A188-($AB2+4.8))))) *  IF($A188&gt;($AB2+10), EXP(-k_elim*(($A188-($AB2+10)))), 1),0)))</f>
        <v>1.6119217966120649</v>
      </c>
      <c r="F188" s="18">
        <f>IF($AA3="IR",IF(AND($AD3=TRUE,$AA3="IR",$A188&gt;=$AB3), (IR_factor*($AC3/Poids)) *  (EXP(-k_elim*($A188-$AB3)) - EXP(-3*($A188-$AB3)))  / (EXP(-k_elim*1.8)-EXP(-3*1.8)),0),IF($AA3="XR",IF(AND($AD3=TRUE,$AA3="XR",$A188&gt;=$AB3), IF($AE3="Jeun",   (XR_factor_fast*($AC3/Poids)) *    (EXP(-0.5*((($A188-($AB3+2))/0.9)^2)) +     EXP(-0.5*((($A188-($AB3+7))/1.1)^2)))    * MAX(EXP(-k_elim*MAX($A188-($AB3+1),0)),0.5),   (XR_factor_fed*($AC3/Poids)) *    (EXP(-0.5*((($A188-($AB3+2))/0.9)^2)) +     EXP(-0.5*((($A188-($AB3+6))/1.1)^2)))    * MAX(EXP(-k_elim*MAX($A188-($AB3+1),0)),0.58) ),0),IF(AND($AD3=TRUE,OR($AA3="Concerta",$AA3="OROS"),$A188&gt;=$AB3), MIN(OROS_factor*($AC3/Poids),22) / (1+EXP(-(($A188-($AB3+4.8))))) *  IF($A188&gt;($AB3+10), EXP(-k_elim*(($A188-($AB3+10)))), 1),0)))</f>
        <v>0</v>
      </c>
      <c r="G188" s="18">
        <f>IF($AA4="IR",IF(AND($AD4=TRUE,$AA4="IR",$A188&gt;=$AB4), (IR_factor*($AC4/Poids)) *  (EXP(-k_elim*($A188-$AB4)) - EXP(-3*($A188-$AB4)))  / (EXP(-k_elim*1.8)-EXP(-3*1.8)),0),IF($AA4="XR",IF(AND($AD4=TRUE,$AA4="XR",$A188&gt;=$AB4), IF($AE4="Jeun",   (XR_factor_fast*($AC4/Poids)) *    (EXP(-0.5*((($A188-($AB4+2))/0.9)^2)) +     EXP(-0.5*((($A188-($AB4+7))/1.1)^2)))    * MAX(EXP(-k_elim*MAX($A188-($AB4+1),0)),0.5),   (XR_factor_fed*($AC4/Poids)) *    (EXP(-0.5*((($A188-($AB4+2))/0.9)^2)) +     EXP(-0.5*((($A188-($AB4+6))/1.1)^2)))    * MAX(EXP(-k_elim*MAX($A188-($AB4+1),0)),0.58) ),0),IF(AND($AD4=TRUE,OR($AA4="Concerta",$AA4="OROS"),$A188&gt;=$AB4), MIN(OROS_factor*($AC4/Poids),22) / (1+EXP(-(($A188-($AB4+4.8))))) *  IF($A188&gt;($AB4+10), EXP(-k_elim*(($A188-($AB4+10)))), 1),0)))</f>
        <v>0</v>
      </c>
      <c r="H188" s="18">
        <f>IF($AA5="IR",IF(AND($AD5=TRUE,$AA5="IR",$A188&gt;=$AB5), (IR_factor*($AC5/Poids)) *  (EXP(-k_elim*($A188-$AB5)) - EXP(-3*($A188-$AB5)))  / (EXP(-k_elim*1.8)-EXP(-3*1.8)),0),IF($AA5="XR",IF(AND($AD5=TRUE,$AA5="XR",$A188&gt;=$AB5), IF($AE5="Jeun",   (XR_factor_fast*($AC5/Poids)) *    (EXP(-0.5*((($A188-($AB5+2))/0.9)^2)) +     EXP(-0.5*((($A188-($AB5+7))/1.1)^2)))    * MAX(EXP(-k_elim*MAX($A188-($AB5+1),0)),0.5),   (XR_factor_fed*($AC5/Poids)) *    (EXP(-0.5*((($A188-($AB5+2))/0.9)^2)) +     EXP(-0.5*((($A188-($AB5+6))/1.1)^2)))    * MAX(EXP(-k_elim*MAX($A188-($AB5+1),0)),0.58) ),0),IF(AND($AD5=TRUE,OR($AA5="Concerta",$AA5="OROS"),$A188&gt;=$AB5), MIN(OROS_factor*($AC5/Poids),22) / (1+EXP(-(($A188-($AB5+4.8))))) *  IF($A188&gt;($AB5+10), EXP(-k_elim*(($A188-($AB5+10)))), 1),0)))</f>
        <v>0</v>
      </c>
      <c r="I188" s="20">
        <f>IF($AA6="IR",IF(AND($AD6=TRUE,$AA6="IR",$A188&gt;=$AB6), (IR_factor*($AC6/Poids)) *  (EXP(-k_elim*($A188-$AB6)) - EXP(-3*($A188-$AB6)))  / (EXP(-k_elim*1.8)-EXP(-3*1.8)),0),IF($AA6="XR",IF(AND($AD6=TRUE,$AA6="XR",$A188&gt;=$AB6), IF($AE6="Jeun",   (XR_factor_fast*($AC6/Poids)) *    (EXP(-0.5*((($A188-($AB6+2))/0.9)^2)) +     EXP(-0.5*((($A188-($AB6+7))/1.1)^2)))    * MAX(EXP(-k_elim*MAX($A188-($AB6+1),0)),0.5),   (XR_factor_fed*($AC6/Poids)) *    (EXP(-0.5*((($A188-($AB6+2))/0.9)^2)) +     EXP(-0.5*((($A188-($AB6+6))/1.1)^2)))    * MAX(EXP(-k_elim*MAX($A188-($AB6+1),0)),0.58) ),0),IF(AND($AD6=TRUE,OR($AA6="Concerta",$AA6="OROS"),$A188&gt;=$AB6), MIN(OROS_factor*($AC6/Poids),22) / (1+EXP(-(($A188-($AB6+4.8))))) *  IF($A188&gt;($AB6+10), EXP(-k_elim*(($A188-($AB6+10)))), 1),0)))</f>
        <v>0</v>
      </c>
      <c r="J188" s="20">
        <f>IF($AA7="IR",IF(AND($AD7=TRUE,$AA7="IR",$A188&gt;=$AB7), (IR_factor*($AC7/Poids)) *  (EXP(-k_elim*($A188-$AB7)) - EXP(-3*($A188-$AB7)))  / (EXP(-k_elim*1.8)-EXP(-3*1.8)),0),IF($AA7="XR",IF(AND($AD7=TRUE,$AA7="XR",$A188&gt;=$AB7), IF($AE7="Jeun",   (XR_factor_fast*($AC7/Poids)) *    (EXP(-0.5*((($A188-($AB7+2))/0.9)^2)) +     EXP(-0.5*((($A188-($AB7+7))/1.1)^2)))    * MAX(EXP(-k_elim*MAX($A188-($AB7+1),0)),0.5),   (XR_factor_fed*($AC7/Poids)) *    (EXP(-0.5*((($A188-($AB7+2))/0.9)^2)) +     EXP(-0.5*((($A188-($AB7+6))/1.1)^2)))    * MAX(EXP(-k_elim*MAX($A188-($AB7+1),0)),0.58) ),0),IF(AND($AD7=TRUE,OR($AA7="Concerta",$AA7="OROS"),$A188&gt;=$AB7), MIN(OROS_factor*($AC7/Poids),22) / (1+EXP(-(($A188-($AB7+4.8))))) *  IF($A188&gt;($AB7+10), EXP(-k_elim*(($A188-($AB7+10)))), 1),0)))</f>
        <v>0</v>
      </c>
      <c r="K188" s="20">
        <f>IF($AA8="IR",IF(AND($AD8=TRUE,$AA8="IR",$A188&gt;=$AB8), (IR_factor*($AC8/Poids)) *  (EXP(-k_elim*($A188-$AB8)) - EXP(-3*($A188-$AB8)))  / (EXP(-k_elim*1.8)-EXP(-3*1.8)),0),IF($AA8="XR",IF(AND($AD8=TRUE,$AA8="XR",$A188&gt;=$AB8), IF($AE8="Jeun",   (XR_factor_fast*($AC8/Poids)) *    (EXP(-0.5*((($A188-($AB8+2))/0.9)^2)) +     EXP(-0.5*((($A188-($AB8+7))/1.1)^2)))    * MAX(EXP(-k_elim*MAX($A188-($AB8+1),0)),0.5),   (XR_factor_fed*($AC8/Poids)) *    (EXP(-0.5*((($A188-($AB8+2))/0.9)^2)) +     EXP(-0.5*((($A188-($AB8+6))/1.1)^2)))    * MAX(EXP(-k_elim*MAX($A188-($AB8+1),0)),0.58) ),0),IF(AND($AD8=TRUE,OR($AA8="Concerta",$AA8="OROS"),$A188&gt;=$AB8), MIN(OROS_factor*($AC8/Poids),22) / (1+EXP(-(($A188-($AB8+4.8))))) *  IF($A188&gt;($AB8+10), EXP(-k_elim*(($A188-($AB8+10)))), 1),0)))</f>
        <v>0</v>
      </c>
      <c r="L188" s="20">
        <f>IF($AA9="IR",IF(AND($AD9=TRUE,$AA9="IR",$A188&gt;=$AB9), (IR_factor*($AC9/Poids)) *  (EXP(-k_elim*($A188-$AB9)) - EXP(-3*($A188-$AB9)))  / (EXP(-k_elim*1.8)-EXP(-3*1.8)),0),IF($AA9="XR",IF(AND($AD9=TRUE,$AA9="XR",$A188&gt;=$AB9), IF($AE9="Jeun",   (XR_factor_fast*($AC9/Poids)) *    (EXP(-0.5*((($A188-($AB9+2))/0.9)^2)) +     EXP(-0.5*((($A188-($AB9+7))/1.1)^2)))    * MAX(EXP(-k_elim*MAX($A188-($AB9+1),0)),0.5),   (XR_factor_fed*($AC9/Poids)) *    (EXP(-0.5*((($A188-($AB9+2))/0.9)^2)) +     EXP(-0.5*((($A188-($AB9+6))/1.1)^2)))    * MAX(EXP(-k_elim*MAX($A188-($AB9+1),0)),0.58) ),0),IF(AND($AD9=TRUE,OR($AA9="Concerta",$AA9="OROS"),$A188&gt;=$AB9), MIN(OROS_factor*($AC9/Poids),22) / (1+EXP(-(($A188-($AB9+4.8))))) *  IF($A188&gt;($AB9+10), EXP(-k_elim*(($A188-($AB9+10)))), 1),0)))</f>
        <v>0</v>
      </c>
      <c r="M188" s="20">
        <f>IF($AA10="IR",IF(AND($AD10=TRUE,$AA10="IR",$A188&gt;=$AB10), (IR_factor*($AC10/Poids)) *  (EXP(-k_elim*($A188-$AB10)) - EXP(-3*($A188-$AB10)))  / (EXP(-k_elim*1.8)-EXP(-3*1.8)),0),IF($AA10="XR",IF(AND($AD10=TRUE,$AA10="XR",$A188&gt;=$AB10), IF($AE10="Jeun",   (XR_factor_fast*($AC10/Poids)) *    (EXP(-0.5*((($A188-($AB10+2))/0.9)^2)) +     EXP(-0.5*((($A188-($AB10+7))/1.1)^2)))    * MAX(EXP(-k_elim*MAX($A188-($AB10+1),0)),0.5),   (XR_factor_fed*($AC10/Poids)) *    (EXP(-0.5*((($A188-($AB10+2))/0.9)^2)) +     EXP(-0.5*((($A188-($AB10+6))/1.1)^2)))    * MAX(EXP(-k_elim*MAX($A188-($AB10+1),0)),0.58) ),0),IF(AND($AD10=TRUE,OR($AA10="Concerta",$AA10="OROS"),$A188&gt;=$AB10), MIN(OROS_factor*($AC10/Poids),22) / (1+EXP(-(($A188-($AB10+4.8))))) *  IF($A188&gt;($AB10+10), EXP(-k_elim*(($A188-($AB10+10)))), 1),0)))</f>
        <v>0</v>
      </c>
      <c r="N188" s="32">
        <f>IF($AA11="IR",IF(AND($AD11=TRUE,$AA11="IR",$A188&gt;=$AB11), (IR_factor*($AC11/Poids)) *  (EXP(-k_elim*($A188-$AB11)) - EXP(-3*($A188-$AB11)))  / (EXP(-k_elim*1.8)-EXP(-3*1.8)),0),IF($AA11="XR",IF(AND($AD11=TRUE,$AA11="XR",$A188&gt;=$AB11), IF($AE11="Jeun",   (XR_factor_fast*($AC11/Poids)) *    (EXP(-0.5*((($A188-($AB11+2))/0.9)^2)) +     EXP(-0.5*((($A188-($AB11+7))/1.1)^2)))    * MAX(EXP(-k_elim*MAX($A188-($AB11+1),0)),0.5),   (XR_factor_fed*($AC11/Poids)) *    (EXP(-0.5*((($A188-($AB11+2))/0.9)^2)) +     EXP(-0.5*((($A188-($AB11+6))/1.1)^2)))    * MAX(EXP(-k_elim*MAX($A188-($AB11+1),0)),0.58) ),0),IF(AND($AD11=TRUE,OR($AA11="Concerta",$AA11="OROS"),$A188&gt;=$AB11), MIN(OROS_factor*($AC11/Poids),22) / (1+EXP(-(($A188-($AB11+4.8))))) *  IF($A188&gt;($AB11+10), EXP(-k_elim*(($A188-($AB11+10)))), 1),0)))</f>
        <v>0</v>
      </c>
      <c r="O188" s="32">
        <f>IF($AA12="IR",IF(AND($AD12=TRUE,$AA12="IR",$A188&gt;=$AB12), (IR_factor*($AC12/Poids)) *  (EXP(-k_elim*($A188-$AB12)) - EXP(-3*($A188-$AB12)))  / (EXP(-k_elim*1.8)-EXP(-3*1.8)),0),IF($AA12="XR",IF(AND($AD12=TRUE,$AA12="XR",$A188&gt;=$AB12), IF($AE12="Jeun",   (XR_factor_fast*($AC12/Poids)) *    (EXP(-0.5*((($A188-($AB12+2))/0.9)^2)) +     EXP(-0.5*((($A188-($AB12+7))/1.1)^2)))    * MAX(EXP(-k_elim*MAX($A188-($AB12+1),0)),0.5),   (XR_factor_fed*($AC12/Poids)) *    (EXP(-0.5*((($A188-($AB12+2))/0.9)^2)) +     EXP(-0.5*((($A188-($AB12+6))/1.1)^2)))    * MAX(EXP(-k_elim*MAX($A188-($AB12+1),0)),0.58) ),0),IF(AND($AD12=TRUE,OR($AA12="Concerta",$AA12="OROS"),$A188&gt;=$AB12), MIN(OROS_factor*($AC12/Poids),22) / (1+EXP(-(($A188-($AB12+4.8))))) *  IF($A188&gt;($AB12+10), EXP(-k_elim*(($A188-($AB12+10)))), 1),0)))</f>
        <v>0</v>
      </c>
      <c r="P188" s="32">
        <f>IF($AA13="IR",IF(AND($AD13=TRUE,$AA13="IR",$A188&gt;=$AB13), (IR_factor*($AC13/Poids)) *  (EXP(-k_elim*($A188-$AB13)) - EXP(-3*($A188-$AB13)))  / (EXP(-k_elim*1.8)-EXP(-3*1.8)),0),IF($AA13="XR",IF(AND($AD13=TRUE,$AA13="XR",$A188&gt;=$AB13), IF($AE13="Jeun",   (XR_factor_fast*($AC13/Poids)) *    (EXP(-0.5*((($A188-($AB13+2))/0.9)^2)) +     EXP(-0.5*((($A188-($AB13+7))/1.1)^2)))    * MAX(EXP(-k_elim*MAX($A188-($AB13+1),0)),0.5),   (XR_factor_fed*($AC13/Poids)) *    (EXP(-0.5*((($A188-($AB13+2))/0.9)^2)) +     EXP(-0.5*((($A188-($AB13+6))/1.1)^2)))    * MAX(EXP(-k_elim*MAX($A188-($AB13+1),0)),0.58) ),0),IF(AND($AD13=TRUE,OR($AA13="Concerta",$AA13="OROS"),$A188&gt;=$AB13), MIN(OROS_factor*($AC13/Poids),22) / (1+EXP(-(($A188-($AB13+4.8))))) *  IF($A188&gt;($AB13+10), EXP(-k_elim*(($A188-($AB13+10)))), 1),0)))</f>
        <v>0</v>
      </c>
      <c r="AO188">
        <v>5</v>
      </c>
    </row>
    <row r="189" spans="1:41">
      <c r="A189" s="17">
        <v>15.349999999999969</v>
      </c>
      <c r="B189" s="18">
        <f t="shared" si="6"/>
        <v>1.5920929978178613</v>
      </c>
      <c r="C189" s="20">
        <f t="shared" si="7"/>
        <v>0</v>
      </c>
      <c r="D189" s="32">
        <f t="shared" si="8"/>
        <v>0</v>
      </c>
      <c r="E189" s="18">
        <f>IF($AA2="IR",IF(AND($AD2=TRUE,$AA2="IR",$A189&gt;=$AB2), (IR_factor*($AC2/Poids)) *  (EXP(-k_elim*($A189-$AB2)) - EXP(-3*($A189-$AB2)))  / (EXP(-k_elim*1.8)-EXP(-3*1.8)),0),IF($AA2="XR",IF(AND($AD2=TRUE,$AA2="XR",$A189&gt;=$AB2), IF($AE2="Jeun",   (XR_factor_fast*($AC2/Poids)) *    (EXP(-0.5*((($A189-($AB2+2))/0.9)^2)) +     EXP(-0.5*((($A189-($AB2+7))/1.1)^2)))    * MAX(EXP(-k_elim*MAX($A189-($AB2+1),0)),0.5),   (XR_factor_fed*($AC2/Poids)) *    (EXP(-0.5*((($A189-($AB2+2))/0.9)^2)) +     EXP(-0.5*((($A189-($AB2+6))/1.1)^2)))    * MAX(EXP(-k_elim*MAX($A189-($AB2+1),0)),0.58) ),0),IF(AND($AD2=TRUE,OR($AA2="Concerta",$AA2="OROS"),$A189&gt;=$AB2), MIN(OROS_factor*($AC2/Poids),22) / (1+EXP(-(($A189-($AB2+4.8))))) *  IF($A189&gt;($AB2+10), EXP(-k_elim*(($A189-($AB2+10)))), 1),0)))</f>
        <v>1.5920929978178613</v>
      </c>
      <c r="F189" s="18">
        <f>IF($AA3="IR",IF(AND($AD3=TRUE,$AA3="IR",$A189&gt;=$AB3), (IR_factor*($AC3/Poids)) *  (EXP(-k_elim*($A189-$AB3)) - EXP(-3*($A189-$AB3)))  / (EXP(-k_elim*1.8)-EXP(-3*1.8)),0),IF($AA3="XR",IF(AND($AD3=TRUE,$AA3="XR",$A189&gt;=$AB3), IF($AE3="Jeun",   (XR_factor_fast*($AC3/Poids)) *    (EXP(-0.5*((($A189-($AB3+2))/0.9)^2)) +     EXP(-0.5*((($A189-($AB3+7))/1.1)^2)))    * MAX(EXP(-k_elim*MAX($A189-($AB3+1),0)),0.5),   (XR_factor_fed*($AC3/Poids)) *    (EXP(-0.5*((($A189-($AB3+2))/0.9)^2)) +     EXP(-0.5*((($A189-($AB3+6))/1.1)^2)))    * MAX(EXP(-k_elim*MAX($A189-($AB3+1),0)),0.58) ),0),IF(AND($AD3=TRUE,OR($AA3="Concerta",$AA3="OROS"),$A189&gt;=$AB3), MIN(OROS_factor*($AC3/Poids),22) / (1+EXP(-(($A189-($AB3+4.8))))) *  IF($A189&gt;($AB3+10), EXP(-k_elim*(($A189-($AB3+10)))), 1),0)))</f>
        <v>0</v>
      </c>
      <c r="G189" s="18">
        <f>IF($AA4="IR",IF(AND($AD4=TRUE,$AA4="IR",$A189&gt;=$AB4), (IR_factor*($AC4/Poids)) *  (EXP(-k_elim*($A189-$AB4)) - EXP(-3*($A189-$AB4)))  / (EXP(-k_elim*1.8)-EXP(-3*1.8)),0),IF($AA4="XR",IF(AND($AD4=TRUE,$AA4="XR",$A189&gt;=$AB4), IF($AE4="Jeun",   (XR_factor_fast*($AC4/Poids)) *    (EXP(-0.5*((($A189-($AB4+2))/0.9)^2)) +     EXP(-0.5*((($A189-($AB4+7))/1.1)^2)))    * MAX(EXP(-k_elim*MAX($A189-($AB4+1),0)),0.5),   (XR_factor_fed*($AC4/Poids)) *    (EXP(-0.5*((($A189-($AB4+2))/0.9)^2)) +     EXP(-0.5*((($A189-($AB4+6))/1.1)^2)))    * MAX(EXP(-k_elim*MAX($A189-($AB4+1),0)),0.58) ),0),IF(AND($AD4=TRUE,OR($AA4="Concerta",$AA4="OROS"),$A189&gt;=$AB4), MIN(OROS_factor*($AC4/Poids),22) / (1+EXP(-(($A189-($AB4+4.8))))) *  IF($A189&gt;($AB4+10), EXP(-k_elim*(($A189-($AB4+10)))), 1),0)))</f>
        <v>0</v>
      </c>
      <c r="H189" s="18">
        <f>IF($AA5="IR",IF(AND($AD5=TRUE,$AA5="IR",$A189&gt;=$AB5), (IR_factor*($AC5/Poids)) *  (EXP(-k_elim*($A189-$AB5)) - EXP(-3*($A189-$AB5)))  / (EXP(-k_elim*1.8)-EXP(-3*1.8)),0),IF($AA5="XR",IF(AND($AD5=TRUE,$AA5="XR",$A189&gt;=$AB5), IF($AE5="Jeun",   (XR_factor_fast*($AC5/Poids)) *    (EXP(-0.5*((($A189-($AB5+2))/0.9)^2)) +     EXP(-0.5*((($A189-($AB5+7))/1.1)^2)))    * MAX(EXP(-k_elim*MAX($A189-($AB5+1),0)),0.5),   (XR_factor_fed*($AC5/Poids)) *    (EXP(-0.5*((($A189-($AB5+2))/0.9)^2)) +     EXP(-0.5*((($A189-($AB5+6))/1.1)^2)))    * MAX(EXP(-k_elim*MAX($A189-($AB5+1),0)),0.58) ),0),IF(AND($AD5=TRUE,OR($AA5="Concerta",$AA5="OROS"),$A189&gt;=$AB5), MIN(OROS_factor*($AC5/Poids),22) / (1+EXP(-(($A189-($AB5+4.8))))) *  IF($A189&gt;($AB5+10), EXP(-k_elim*(($A189-($AB5+10)))), 1),0)))</f>
        <v>0</v>
      </c>
      <c r="I189" s="20">
        <f>IF($AA6="IR",IF(AND($AD6=TRUE,$AA6="IR",$A189&gt;=$AB6), (IR_factor*($AC6/Poids)) *  (EXP(-k_elim*($A189-$AB6)) - EXP(-3*($A189-$AB6)))  / (EXP(-k_elim*1.8)-EXP(-3*1.8)),0),IF($AA6="XR",IF(AND($AD6=TRUE,$AA6="XR",$A189&gt;=$AB6), IF($AE6="Jeun",   (XR_factor_fast*($AC6/Poids)) *    (EXP(-0.5*((($A189-($AB6+2))/0.9)^2)) +     EXP(-0.5*((($A189-($AB6+7))/1.1)^2)))    * MAX(EXP(-k_elim*MAX($A189-($AB6+1),0)),0.5),   (XR_factor_fed*($AC6/Poids)) *    (EXP(-0.5*((($A189-($AB6+2))/0.9)^2)) +     EXP(-0.5*((($A189-($AB6+6))/1.1)^2)))    * MAX(EXP(-k_elim*MAX($A189-($AB6+1),0)),0.58) ),0),IF(AND($AD6=TRUE,OR($AA6="Concerta",$AA6="OROS"),$A189&gt;=$AB6), MIN(OROS_factor*($AC6/Poids),22) / (1+EXP(-(($A189-($AB6+4.8))))) *  IF($A189&gt;($AB6+10), EXP(-k_elim*(($A189-($AB6+10)))), 1),0)))</f>
        <v>0</v>
      </c>
      <c r="J189" s="20">
        <f>IF($AA7="IR",IF(AND($AD7=TRUE,$AA7="IR",$A189&gt;=$AB7), (IR_factor*($AC7/Poids)) *  (EXP(-k_elim*($A189-$AB7)) - EXP(-3*($A189-$AB7)))  / (EXP(-k_elim*1.8)-EXP(-3*1.8)),0),IF($AA7="XR",IF(AND($AD7=TRUE,$AA7="XR",$A189&gt;=$AB7), IF($AE7="Jeun",   (XR_factor_fast*($AC7/Poids)) *    (EXP(-0.5*((($A189-($AB7+2))/0.9)^2)) +     EXP(-0.5*((($A189-($AB7+7))/1.1)^2)))    * MAX(EXP(-k_elim*MAX($A189-($AB7+1),0)),0.5),   (XR_factor_fed*($AC7/Poids)) *    (EXP(-0.5*((($A189-($AB7+2))/0.9)^2)) +     EXP(-0.5*((($A189-($AB7+6))/1.1)^2)))    * MAX(EXP(-k_elim*MAX($A189-($AB7+1),0)),0.58) ),0),IF(AND($AD7=TRUE,OR($AA7="Concerta",$AA7="OROS"),$A189&gt;=$AB7), MIN(OROS_factor*($AC7/Poids),22) / (1+EXP(-(($A189-($AB7+4.8))))) *  IF($A189&gt;($AB7+10), EXP(-k_elim*(($A189-($AB7+10)))), 1),0)))</f>
        <v>0</v>
      </c>
      <c r="K189" s="20">
        <f>IF($AA8="IR",IF(AND($AD8=TRUE,$AA8="IR",$A189&gt;=$AB8), (IR_factor*($AC8/Poids)) *  (EXP(-k_elim*($A189-$AB8)) - EXP(-3*($A189-$AB8)))  / (EXP(-k_elim*1.8)-EXP(-3*1.8)),0),IF($AA8="XR",IF(AND($AD8=TRUE,$AA8="XR",$A189&gt;=$AB8), IF($AE8="Jeun",   (XR_factor_fast*($AC8/Poids)) *    (EXP(-0.5*((($A189-($AB8+2))/0.9)^2)) +     EXP(-0.5*((($A189-($AB8+7))/1.1)^2)))    * MAX(EXP(-k_elim*MAX($A189-($AB8+1),0)),0.5),   (XR_factor_fed*($AC8/Poids)) *    (EXP(-0.5*((($A189-($AB8+2))/0.9)^2)) +     EXP(-0.5*((($A189-($AB8+6))/1.1)^2)))    * MAX(EXP(-k_elim*MAX($A189-($AB8+1),0)),0.58) ),0),IF(AND($AD8=TRUE,OR($AA8="Concerta",$AA8="OROS"),$A189&gt;=$AB8), MIN(OROS_factor*($AC8/Poids),22) / (1+EXP(-(($A189-($AB8+4.8))))) *  IF($A189&gt;($AB8+10), EXP(-k_elim*(($A189-($AB8+10)))), 1),0)))</f>
        <v>0</v>
      </c>
      <c r="L189" s="20">
        <f>IF($AA9="IR",IF(AND($AD9=TRUE,$AA9="IR",$A189&gt;=$AB9), (IR_factor*($AC9/Poids)) *  (EXP(-k_elim*($A189-$AB9)) - EXP(-3*($A189-$AB9)))  / (EXP(-k_elim*1.8)-EXP(-3*1.8)),0),IF($AA9="XR",IF(AND($AD9=TRUE,$AA9="XR",$A189&gt;=$AB9), IF($AE9="Jeun",   (XR_factor_fast*($AC9/Poids)) *    (EXP(-0.5*((($A189-($AB9+2))/0.9)^2)) +     EXP(-0.5*((($A189-($AB9+7))/1.1)^2)))    * MAX(EXP(-k_elim*MAX($A189-($AB9+1),0)),0.5),   (XR_factor_fed*($AC9/Poids)) *    (EXP(-0.5*((($A189-($AB9+2))/0.9)^2)) +     EXP(-0.5*((($A189-($AB9+6))/1.1)^2)))    * MAX(EXP(-k_elim*MAX($A189-($AB9+1),0)),0.58) ),0),IF(AND($AD9=TRUE,OR($AA9="Concerta",$AA9="OROS"),$A189&gt;=$AB9), MIN(OROS_factor*($AC9/Poids),22) / (1+EXP(-(($A189-($AB9+4.8))))) *  IF($A189&gt;($AB9+10), EXP(-k_elim*(($A189-($AB9+10)))), 1),0)))</f>
        <v>0</v>
      </c>
      <c r="M189" s="20">
        <f>IF($AA10="IR",IF(AND($AD10=TRUE,$AA10="IR",$A189&gt;=$AB10), (IR_factor*($AC10/Poids)) *  (EXP(-k_elim*($A189-$AB10)) - EXP(-3*($A189-$AB10)))  / (EXP(-k_elim*1.8)-EXP(-3*1.8)),0),IF($AA10="XR",IF(AND($AD10=TRUE,$AA10="XR",$A189&gt;=$AB10), IF($AE10="Jeun",   (XR_factor_fast*($AC10/Poids)) *    (EXP(-0.5*((($A189-($AB10+2))/0.9)^2)) +     EXP(-0.5*((($A189-($AB10+7))/1.1)^2)))    * MAX(EXP(-k_elim*MAX($A189-($AB10+1),0)),0.5),   (XR_factor_fed*($AC10/Poids)) *    (EXP(-0.5*((($A189-($AB10+2))/0.9)^2)) +     EXP(-0.5*((($A189-($AB10+6))/1.1)^2)))    * MAX(EXP(-k_elim*MAX($A189-($AB10+1),0)),0.58) ),0),IF(AND($AD10=TRUE,OR($AA10="Concerta",$AA10="OROS"),$A189&gt;=$AB10), MIN(OROS_factor*($AC10/Poids),22) / (1+EXP(-(($A189-($AB10+4.8))))) *  IF($A189&gt;($AB10+10), EXP(-k_elim*(($A189-($AB10+10)))), 1),0)))</f>
        <v>0</v>
      </c>
      <c r="N189" s="32">
        <f>IF($AA11="IR",IF(AND($AD11=TRUE,$AA11="IR",$A189&gt;=$AB11), (IR_factor*($AC11/Poids)) *  (EXP(-k_elim*($A189-$AB11)) - EXP(-3*($A189-$AB11)))  / (EXP(-k_elim*1.8)-EXP(-3*1.8)),0),IF($AA11="XR",IF(AND($AD11=TRUE,$AA11="XR",$A189&gt;=$AB11), IF($AE11="Jeun",   (XR_factor_fast*($AC11/Poids)) *    (EXP(-0.5*((($A189-($AB11+2))/0.9)^2)) +     EXP(-0.5*((($A189-($AB11+7))/1.1)^2)))    * MAX(EXP(-k_elim*MAX($A189-($AB11+1),0)),0.5),   (XR_factor_fed*($AC11/Poids)) *    (EXP(-0.5*((($A189-($AB11+2))/0.9)^2)) +     EXP(-0.5*((($A189-($AB11+6))/1.1)^2)))    * MAX(EXP(-k_elim*MAX($A189-($AB11+1),0)),0.58) ),0),IF(AND($AD11=TRUE,OR($AA11="Concerta",$AA11="OROS"),$A189&gt;=$AB11), MIN(OROS_factor*($AC11/Poids),22) / (1+EXP(-(($A189-($AB11+4.8))))) *  IF($A189&gt;($AB11+10), EXP(-k_elim*(($A189-($AB11+10)))), 1),0)))</f>
        <v>0</v>
      </c>
      <c r="O189" s="32">
        <f>IF($AA12="IR",IF(AND($AD12=TRUE,$AA12="IR",$A189&gt;=$AB12), (IR_factor*($AC12/Poids)) *  (EXP(-k_elim*($A189-$AB12)) - EXP(-3*($A189-$AB12)))  / (EXP(-k_elim*1.8)-EXP(-3*1.8)),0),IF($AA12="XR",IF(AND($AD12=TRUE,$AA12="XR",$A189&gt;=$AB12), IF($AE12="Jeun",   (XR_factor_fast*($AC12/Poids)) *    (EXP(-0.5*((($A189-($AB12+2))/0.9)^2)) +     EXP(-0.5*((($A189-($AB12+7))/1.1)^2)))    * MAX(EXP(-k_elim*MAX($A189-($AB12+1),0)),0.5),   (XR_factor_fed*($AC12/Poids)) *    (EXP(-0.5*((($A189-($AB12+2))/0.9)^2)) +     EXP(-0.5*((($A189-($AB12+6))/1.1)^2)))    * MAX(EXP(-k_elim*MAX($A189-($AB12+1),0)),0.58) ),0),IF(AND($AD12=TRUE,OR($AA12="Concerta",$AA12="OROS"),$A189&gt;=$AB12), MIN(OROS_factor*($AC12/Poids),22) / (1+EXP(-(($A189-($AB12+4.8))))) *  IF($A189&gt;($AB12+10), EXP(-k_elim*(($A189-($AB12+10)))), 1),0)))</f>
        <v>0</v>
      </c>
      <c r="P189" s="32">
        <f>IF($AA13="IR",IF(AND($AD13=TRUE,$AA13="IR",$A189&gt;=$AB13), (IR_factor*($AC13/Poids)) *  (EXP(-k_elim*($A189-$AB13)) - EXP(-3*($A189-$AB13)))  / (EXP(-k_elim*1.8)-EXP(-3*1.8)),0),IF($AA13="XR",IF(AND($AD13=TRUE,$AA13="XR",$A189&gt;=$AB13), IF($AE13="Jeun",   (XR_factor_fast*($AC13/Poids)) *    (EXP(-0.5*((($A189-($AB13+2))/0.9)^2)) +     EXP(-0.5*((($A189-($AB13+7))/1.1)^2)))    * MAX(EXP(-k_elim*MAX($A189-($AB13+1),0)),0.5),   (XR_factor_fed*($AC13/Poids)) *    (EXP(-0.5*((($A189-($AB13+2))/0.9)^2)) +     EXP(-0.5*((($A189-($AB13+6))/1.1)^2)))    * MAX(EXP(-k_elim*MAX($A189-($AB13+1),0)),0.58) ),0),IF(AND($AD13=TRUE,OR($AA13="Concerta",$AA13="OROS"),$A189&gt;=$AB13), MIN(OROS_factor*($AC13/Poids),22) / (1+EXP(-(($A189-($AB13+4.8))))) *  IF($A189&gt;($AB13+10), EXP(-k_elim*(($A189-($AB13+10)))), 1),0)))</f>
        <v>0</v>
      </c>
      <c r="AO189">
        <v>5</v>
      </c>
    </row>
    <row r="190" spans="1:41">
      <c r="A190" s="17">
        <v>15.39999999999997</v>
      </c>
      <c r="B190" s="18">
        <f t="shared" si="6"/>
        <v>1.5725081198251676</v>
      </c>
      <c r="C190" s="20">
        <f t="shared" si="7"/>
        <v>0</v>
      </c>
      <c r="D190" s="32">
        <f t="shared" si="8"/>
        <v>0</v>
      </c>
      <c r="E190" s="18">
        <f>IF($AA2="IR",IF(AND($AD2=TRUE,$AA2="IR",$A190&gt;=$AB2), (IR_factor*($AC2/Poids)) *  (EXP(-k_elim*($A190-$AB2)) - EXP(-3*($A190-$AB2)))  / (EXP(-k_elim*1.8)-EXP(-3*1.8)),0),IF($AA2="XR",IF(AND($AD2=TRUE,$AA2="XR",$A190&gt;=$AB2), IF($AE2="Jeun",   (XR_factor_fast*($AC2/Poids)) *    (EXP(-0.5*((($A190-($AB2+2))/0.9)^2)) +     EXP(-0.5*((($A190-($AB2+7))/1.1)^2)))    * MAX(EXP(-k_elim*MAX($A190-($AB2+1),0)),0.5),   (XR_factor_fed*($AC2/Poids)) *    (EXP(-0.5*((($A190-($AB2+2))/0.9)^2)) +     EXP(-0.5*((($A190-($AB2+6))/1.1)^2)))    * MAX(EXP(-k_elim*MAX($A190-($AB2+1),0)),0.58) ),0),IF(AND($AD2=TRUE,OR($AA2="Concerta",$AA2="OROS"),$A190&gt;=$AB2), MIN(OROS_factor*($AC2/Poids),22) / (1+EXP(-(($A190-($AB2+4.8))))) *  IF($A190&gt;($AB2+10), EXP(-k_elim*(($A190-($AB2+10)))), 1),0)))</f>
        <v>1.5725081198251676</v>
      </c>
      <c r="F190" s="18">
        <f>IF($AA3="IR",IF(AND($AD3=TRUE,$AA3="IR",$A190&gt;=$AB3), (IR_factor*($AC3/Poids)) *  (EXP(-k_elim*($A190-$AB3)) - EXP(-3*($A190-$AB3)))  / (EXP(-k_elim*1.8)-EXP(-3*1.8)),0),IF($AA3="XR",IF(AND($AD3=TRUE,$AA3="XR",$A190&gt;=$AB3), IF($AE3="Jeun",   (XR_factor_fast*($AC3/Poids)) *    (EXP(-0.5*((($A190-($AB3+2))/0.9)^2)) +     EXP(-0.5*((($A190-($AB3+7))/1.1)^2)))    * MAX(EXP(-k_elim*MAX($A190-($AB3+1),0)),0.5),   (XR_factor_fed*($AC3/Poids)) *    (EXP(-0.5*((($A190-($AB3+2))/0.9)^2)) +     EXP(-0.5*((($A190-($AB3+6))/1.1)^2)))    * MAX(EXP(-k_elim*MAX($A190-($AB3+1),0)),0.58) ),0),IF(AND($AD3=TRUE,OR($AA3="Concerta",$AA3="OROS"),$A190&gt;=$AB3), MIN(OROS_factor*($AC3/Poids),22) / (1+EXP(-(($A190-($AB3+4.8))))) *  IF($A190&gt;($AB3+10), EXP(-k_elim*(($A190-($AB3+10)))), 1),0)))</f>
        <v>0</v>
      </c>
      <c r="G190" s="18">
        <f>IF($AA4="IR",IF(AND($AD4=TRUE,$AA4="IR",$A190&gt;=$AB4), (IR_factor*($AC4/Poids)) *  (EXP(-k_elim*($A190-$AB4)) - EXP(-3*($A190-$AB4)))  / (EXP(-k_elim*1.8)-EXP(-3*1.8)),0),IF($AA4="XR",IF(AND($AD4=TRUE,$AA4="XR",$A190&gt;=$AB4), IF($AE4="Jeun",   (XR_factor_fast*($AC4/Poids)) *    (EXP(-0.5*((($A190-($AB4+2))/0.9)^2)) +     EXP(-0.5*((($A190-($AB4+7))/1.1)^2)))    * MAX(EXP(-k_elim*MAX($A190-($AB4+1),0)),0.5),   (XR_factor_fed*($AC4/Poids)) *    (EXP(-0.5*((($A190-($AB4+2))/0.9)^2)) +     EXP(-0.5*((($A190-($AB4+6))/1.1)^2)))    * MAX(EXP(-k_elim*MAX($A190-($AB4+1),0)),0.58) ),0),IF(AND($AD4=TRUE,OR($AA4="Concerta",$AA4="OROS"),$A190&gt;=$AB4), MIN(OROS_factor*($AC4/Poids),22) / (1+EXP(-(($A190-($AB4+4.8))))) *  IF($A190&gt;($AB4+10), EXP(-k_elim*(($A190-($AB4+10)))), 1),0)))</f>
        <v>0</v>
      </c>
      <c r="H190" s="18">
        <f>IF($AA5="IR",IF(AND($AD5=TRUE,$AA5="IR",$A190&gt;=$AB5), (IR_factor*($AC5/Poids)) *  (EXP(-k_elim*($A190-$AB5)) - EXP(-3*($A190-$AB5)))  / (EXP(-k_elim*1.8)-EXP(-3*1.8)),0),IF($AA5="XR",IF(AND($AD5=TRUE,$AA5="XR",$A190&gt;=$AB5), IF($AE5="Jeun",   (XR_factor_fast*($AC5/Poids)) *    (EXP(-0.5*((($A190-($AB5+2))/0.9)^2)) +     EXP(-0.5*((($A190-($AB5+7))/1.1)^2)))    * MAX(EXP(-k_elim*MAX($A190-($AB5+1),0)),0.5),   (XR_factor_fed*($AC5/Poids)) *    (EXP(-0.5*((($A190-($AB5+2))/0.9)^2)) +     EXP(-0.5*((($A190-($AB5+6))/1.1)^2)))    * MAX(EXP(-k_elim*MAX($A190-($AB5+1),0)),0.58) ),0),IF(AND($AD5=TRUE,OR($AA5="Concerta",$AA5="OROS"),$A190&gt;=$AB5), MIN(OROS_factor*($AC5/Poids),22) / (1+EXP(-(($A190-($AB5+4.8))))) *  IF($A190&gt;($AB5+10), EXP(-k_elim*(($A190-($AB5+10)))), 1),0)))</f>
        <v>0</v>
      </c>
      <c r="I190" s="20">
        <f>IF($AA6="IR",IF(AND($AD6=TRUE,$AA6="IR",$A190&gt;=$AB6), (IR_factor*($AC6/Poids)) *  (EXP(-k_elim*($A190-$AB6)) - EXP(-3*($A190-$AB6)))  / (EXP(-k_elim*1.8)-EXP(-3*1.8)),0),IF($AA6="XR",IF(AND($AD6=TRUE,$AA6="XR",$A190&gt;=$AB6), IF($AE6="Jeun",   (XR_factor_fast*($AC6/Poids)) *    (EXP(-0.5*((($A190-($AB6+2))/0.9)^2)) +     EXP(-0.5*((($A190-($AB6+7))/1.1)^2)))    * MAX(EXP(-k_elim*MAX($A190-($AB6+1),0)),0.5),   (XR_factor_fed*($AC6/Poids)) *    (EXP(-0.5*((($A190-($AB6+2))/0.9)^2)) +     EXP(-0.5*((($A190-($AB6+6))/1.1)^2)))    * MAX(EXP(-k_elim*MAX($A190-($AB6+1),0)),0.58) ),0),IF(AND($AD6=TRUE,OR($AA6="Concerta",$AA6="OROS"),$A190&gt;=$AB6), MIN(OROS_factor*($AC6/Poids),22) / (1+EXP(-(($A190-($AB6+4.8))))) *  IF($A190&gt;($AB6+10), EXP(-k_elim*(($A190-($AB6+10)))), 1),0)))</f>
        <v>0</v>
      </c>
      <c r="J190" s="20">
        <f>IF($AA7="IR",IF(AND($AD7=TRUE,$AA7="IR",$A190&gt;=$AB7), (IR_factor*($AC7/Poids)) *  (EXP(-k_elim*($A190-$AB7)) - EXP(-3*($A190-$AB7)))  / (EXP(-k_elim*1.8)-EXP(-3*1.8)),0),IF($AA7="XR",IF(AND($AD7=TRUE,$AA7="XR",$A190&gt;=$AB7), IF($AE7="Jeun",   (XR_factor_fast*($AC7/Poids)) *    (EXP(-0.5*((($A190-($AB7+2))/0.9)^2)) +     EXP(-0.5*((($A190-($AB7+7))/1.1)^2)))    * MAX(EXP(-k_elim*MAX($A190-($AB7+1),0)),0.5),   (XR_factor_fed*($AC7/Poids)) *    (EXP(-0.5*((($A190-($AB7+2))/0.9)^2)) +     EXP(-0.5*((($A190-($AB7+6))/1.1)^2)))    * MAX(EXP(-k_elim*MAX($A190-($AB7+1),0)),0.58) ),0),IF(AND($AD7=TRUE,OR($AA7="Concerta",$AA7="OROS"),$A190&gt;=$AB7), MIN(OROS_factor*($AC7/Poids),22) / (1+EXP(-(($A190-($AB7+4.8))))) *  IF($A190&gt;($AB7+10), EXP(-k_elim*(($A190-($AB7+10)))), 1),0)))</f>
        <v>0</v>
      </c>
      <c r="K190" s="20">
        <f>IF($AA8="IR",IF(AND($AD8=TRUE,$AA8="IR",$A190&gt;=$AB8), (IR_factor*($AC8/Poids)) *  (EXP(-k_elim*($A190-$AB8)) - EXP(-3*($A190-$AB8)))  / (EXP(-k_elim*1.8)-EXP(-3*1.8)),0),IF($AA8="XR",IF(AND($AD8=TRUE,$AA8="XR",$A190&gt;=$AB8), IF($AE8="Jeun",   (XR_factor_fast*($AC8/Poids)) *    (EXP(-0.5*((($A190-($AB8+2))/0.9)^2)) +     EXP(-0.5*((($A190-($AB8+7))/1.1)^2)))    * MAX(EXP(-k_elim*MAX($A190-($AB8+1),0)),0.5),   (XR_factor_fed*($AC8/Poids)) *    (EXP(-0.5*((($A190-($AB8+2))/0.9)^2)) +     EXP(-0.5*((($A190-($AB8+6))/1.1)^2)))    * MAX(EXP(-k_elim*MAX($A190-($AB8+1),0)),0.58) ),0),IF(AND($AD8=TRUE,OR($AA8="Concerta",$AA8="OROS"),$A190&gt;=$AB8), MIN(OROS_factor*($AC8/Poids),22) / (1+EXP(-(($A190-($AB8+4.8))))) *  IF($A190&gt;($AB8+10), EXP(-k_elim*(($A190-($AB8+10)))), 1),0)))</f>
        <v>0</v>
      </c>
      <c r="L190" s="20">
        <f>IF($AA9="IR",IF(AND($AD9=TRUE,$AA9="IR",$A190&gt;=$AB9), (IR_factor*($AC9/Poids)) *  (EXP(-k_elim*($A190-$AB9)) - EXP(-3*($A190-$AB9)))  / (EXP(-k_elim*1.8)-EXP(-3*1.8)),0),IF($AA9="XR",IF(AND($AD9=TRUE,$AA9="XR",$A190&gt;=$AB9), IF($AE9="Jeun",   (XR_factor_fast*($AC9/Poids)) *    (EXP(-0.5*((($A190-($AB9+2))/0.9)^2)) +     EXP(-0.5*((($A190-($AB9+7))/1.1)^2)))    * MAX(EXP(-k_elim*MAX($A190-($AB9+1),0)),0.5),   (XR_factor_fed*($AC9/Poids)) *    (EXP(-0.5*((($A190-($AB9+2))/0.9)^2)) +     EXP(-0.5*((($A190-($AB9+6))/1.1)^2)))    * MAX(EXP(-k_elim*MAX($A190-($AB9+1),0)),0.58) ),0),IF(AND($AD9=TRUE,OR($AA9="Concerta",$AA9="OROS"),$A190&gt;=$AB9), MIN(OROS_factor*($AC9/Poids),22) / (1+EXP(-(($A190-($AB9+4.8))))) *  IF($A190&gt;($AB9+10), EXP(-k_elim*(($A190-($AB9+10)))), 1),0)))</f>
        <v>0</v>
      </c>
      <c r="M190" s="20">
        <f>IF($AA10="IR",IF(AND($AD10=TRUE,$AA10="IR",$A190&gt;=$AB10), (IR_factor*($AC10/Poids)) *  (EXP(-k_elim*($A190-$AB10)) - EXP(-3*($A190-$AB10)))  / (EXP(-k_elim*1.8)-EXP(-3*1.8)),0),IF($AA10="XR",IF(AND($AD10=TRUE,$AA10="XR",$A190&gt;=$AB10), IF($AE10="Jeun",   (XR_factor_fast*($AC10/Poids)) *    (EXP(-0.5*((($A190-($AB10+2))/0.9)^2)) +     EXP(-0.5*((($A190-($AB10+7))/1.1)^2)))    * MAX(EXP(-k_elim*MAX($A190-($AB10+1),0)),0.5),   (XR_factor_fed*($AC10/Poids)) *    (EXP(-0.5*((($A190-($AB10+2))/0.9)^2)) +     EXP(-0.5*((($A190-($AB10+6))/1.1)^2)))    * MAX(EXP(-k_elim*MAX($A190-($AB10+1),0)),0.58) ),0),IF(AND($AD10=TRUE,OR($AA10="Concerta",$AA10="OROS"),$A190&gt;=$AB10), MIN(OROS_factor*($AC10/Poids),22) / (1+EXP(-(($A190-($AB10+4.8))))) *  IF($A190&gt;($AB10+10), EXP(-k_elim*(($A190-($AB10+10)))), 1),0)))</f>
        <v>0</v>
      </c>
      <c r="N190" s="32">
        <f>IF($AA11="IR",IF(AND($AD11=TRUE,$AA11="IR",$A190&gt;=$AB11), (IR_factor*($AC11/Poids)) *  (EXP(-k_elim*($A190-$AB11)) - EXP(-3*($A190-$AB11)))  / (EXP(-k_elim*1.8)-EXP(-3*1.8)),0),IF($AA11="XR",IF(AND($AD11=TRUE,$AA11="XR",$A190&gt;=$AB11), IF($AE11="Jeun",   (XR_factor_fast*($AC11/Poids)) *    (EXP(-0.5*((($A190-($AB11+2))/0.9)^2)) +     EXP(-0.5*((($A190-($AB11+7))/1.1)^2)))    * MAX(EXP(-k_elim*MAX($A190-($AB11+1),0)),0.5),   (XR_factor_fed*($AC11/Poids)) *    (EXP(-0.5*((($A190-($AB11+2))/0.9)^2)) +     EXP(-0.5*((($A190-($AB11+6))/1.1)^2)))    * MAX(EXP(-k_elim*MAX($A190-($AB11+1),0)),0.58) ),0),IF(AND($AD11=TRUE,OR($AA11="Concerta",$AA11="OROS"),$A190&gt;=$AB11), MIN(OROS_factor*($AC11/Poids),22) / (1+EXP(-(($A190-($AB11+4.8))))) *  IF($A190&gt;($AB11+10), EXP(-k_elim*(($A190-($AB11+10)))), 1),0)))</f>
        <v>0</v>
      </c>
      <c r="O190" s="32">
        <f>IF($AA12="IR",IF(AND($AD12=TRUE,$AA12="IR",$A190&gt;=$AB12), (IR_factor*($AC12/Poids)) *  (EXP(-k_elim*($A190-$AB12)) - EXP(-3*($A190-$AB12)))  / (EXP(-k_elim*1.8)-EXP(-3*1.8)),0),IF($AA12="XR",IF(AND($AD12=TRUE,$AA12="XR",$A190&gt;=$AB12), IF($AE12="Jeun",   (XR_factor_fast*($AC12/Poids)) *    (EXP(-0.5*((($A190-($AB12+2))/0.9)^2)) +     EXP(-0.5*((($A190-($AB12+7))/1.1)^2)))    * MAX(EXP(-k_elim*MAX($A190-($AB12+1),0)),0.5),   (XR_factor_fed*($AC12/Poids)) *    (EXP(-0.5*((($A190-($AB12+2))/0.9)^2)) +     EXP(-0.5*((($A190-($AB12+6))/1.1)^2)))    * MAX(EXP(-k_elim*MAX($A190-($AB12+1),0)),0.58) ),0),IF(AND($AD12=TRUE,OR($AA12="Concerta",$AA12="OROS"),$A190&gt;=$AB12), MIN(OROS_factor*($AC12/Poids),22) / (1+EXP(-(($A190-($AB12+4.8))))) *  IF($A190&gt;($AB12+10), EXP(-k_elim*(($A190-($AB12+10)))), 1),0)))</f>
        <v>0</v>
      </c>
      <c r="P190" s="32">
        <f>IF($AA13="IR",IF(AND($AD13=TRUE,$AA13="IR",$A190&gt;=$AB13), (IR_factor*($AC13/Poids)) *  (EXP(-k_elim*($A190-$AB13)) - EXP(-3*($A190-$AB13)))  / (EXP(-k_elim*1.8)-EXP(-3*1.8)),0),IF($AA13="XR",IF(AND($AD13=TRUE,$AA13="XR",$A190&gt;=$AB13), IF($AE13="Jeun",   (XR_factor_fast*($AC13/Poids)) *    (EXP(-0.5*((($A190-($AB13+2))/0.9)^2)) +     EXP(-0.5*((($A190-($AB13+7))/1.1)^2)))    * MAX(EXP(-k_elim*MAX($A190-($AB13+1),0)),0.5),   (XR_factor_fed*($AC13/Poids)) *    (EXP(-0.5*((($A190-($AB13+2))/0.9)^2)) +     EXP(-0.5*((($A190-($AB13+6))/1.1)^2)))    * MAX(EXP(-k_elim*MAX($A190-($AB13+1),0)),0.58) ),0),IF(AND($AD13=TRUE,OR($AA13="Concerta",$AA13="OROS"),$A190&gt;=$AB13), MIN(OROS_factor*($AC13/Poids),22) / (1+EXP(-(($A190-($AB13+4.8))))) *  IF($A190&gt;($AB13+10), EXP(-k_elim*(($A190-($AB13+10)))), 1),0)))</f>
        <v>0</v>
      </c>
      <c r="AO190">
        <v>5</v>
      </c>
    </row>
    <row r="191" spans="1:41">
      <c r="A191" s="17">
        <v>15.449999999999971</v>
      </c>
      <c r="B191" s="18">
        <f t="shared" si="6"/>
        <v>1.5531641620816345</v>
      </c>
      <c r="C191" s="20">
        <f t="shared" si="7"/>
        <v>0</v>
      </c>
      <c r="D191" s="32">
        <f t="shared" si="8"/>
        <v>0</v>
      </c>
      <c r="E191" s="18">
        <f>IF($AA2="IR",IF(AND($AD2=TRUE,$AA2="IR",$A191&gt;=$AB2), (IR_factor*($AC2/Poids)) *  (EXP(-k_elim*($A191-$AB2)) - EXP(-3*($A191-$AB2)))  / (EXP(-k_elim*1.8)-EXP(-3*1.8)),0),IF($AA2="XR",IF(AND($AD2=TRUE,$AA2="XR",$A191&gt;=$AB2), IF($AE2="Jeun",   (XR_factor_fast*($AC2/Poids)) *    (EXP(-0.5*((($A191-($AB2+2))/0.9)^2)) +     EXP(-0.5*((($A191-($AB2+7))/1.1)^2)))    * MAX(EXP(-k_elim*MAX($A191-($AB2+1),0)),0.5),   (XR_factor_fed*($AC2/Poids)) *    (EXP(-0.5*((($A191-($AB2+2))/0.9)^2)) +     EXP(-0.5*((($A191-($AB2+6))/1.1)^2)))    * MAX(EXP(-k_elim*MAX($A191-($AB2+1),0)),0.58) ),0),IF(AND($AD2=TRUE,OR($AA2="Concerta",$AA2="OROS"),$A191&gt;=$AB2), MIN(OROS_factor*($AC2/Poids),22) / (1+EXP(-(($A191-($AB2+4.8))))) *  IF($A191&gt;($AB2+10), EXP(-k_elim*(($A191-($AB2+10)))), 1),0)))</f>
        <v>1.5531641620816345</v>
      </c>
      <c r="F191" s="18">
        <f>IF($AA3="IR",IF(AND($AD3=TRUE,$AA3="IR",$A191&gt;=$AB3), (IR_factor*($AC3/Poids)) *  (EXP(-k_elim*($A191-$AB3)) - EXP(-3*($A191-$AB3)))  / (EXP(-k_elim*1.8)-EXP(-3*1.8)),0),IF($AA3="XR",IF(AND($AD3=TRUE,$AA3="XR",$A191&gt;=$AB3), IF($AE3="Jeun",   (XR_factor_fast*($AC3/Poids)) *    (EXP(-0.5*((($A191-($AB3+2))/0.9)^2)) +     EXP(-0.5*((($A191-($AB3+7))/1.1)^2)))    * MAX(EXP(-k_elim*MAX($A191-($AB3+1),0)),0.5),   (XR_factor_fed*($AC3/Poids)) *    (EXP(-0.5*((($A191-($AB3+2))/0.9)^2)) +     EXP(-0.5*((($A191-($AB3+6))/1.1)^2)))    * MAX(EXP(-k_elim*MAX($A191-($AB3+1),0)),0.58) ),0),IF(AND($AD3=TRUE,OR($AA3="Concerta",$AA3="OROS"),$A191&gt;=$AB3), MIN(OROS_factor*($AC3/Poids),22) / (1+EXP(-(($A191-($AB3+4.8))))) *  IF($A191&gt;($AB3+10), EXP(-k_elim*(($A191-($AB3+10)))), 1),0)))</f>
        <v>0</v>
      </c>
      <c r="G191" s="18">
        <f>IF($AA4="IR",IF(AND($AD4=TRUE,$AA4="IR",$A191&gt;=$AB4), (IR_factor*($AC4/Poids)) *  (EXP(-k_elim*($A191-$AB4)) - EXP(-3*($A191-$AB4)))  / (EXP(-k_elim*1.8)-EXP(-3*1.8)),0),IF($AA4="XR",IF(AND($AD4=TRUE,$AA4="XR",$A191&gt;=$AB4), IF($AE4="Jeun",   (XR_factor_fast*($AC4/Poids)) *    (EXP(-0.5*((($A191-($AB4+2))/0.9)^2)) +     EXP(-0.5*((($A191-($AB4+7))/1.1)^2)))    * MAX(EXP(-k_elim*MAX($A191-($AB4+1),0)),0.5),   (XR_factor_fed*($AC4/Poids)) *    (EXP(-0.5*((($A191-($AB4+2))/0.9)^2)) +     EXP(-0.5*((($A191-($AB4+6))/1.1)^2)))    * MAX(EXP(-k_elim*MAX($A191-($AB4+1),0)),0.58) ),0),IF(AND($AD4=TRUE,OR($AA4="Concerta",$AA4="OROS"),$A191&gt;=$AB4), MIN(OROS_factor*($AC4/Poids),22) / (1+EXP(-(($A191-($AB4+4.8))))) *  IF($A191&gt;($AB4+10), EXP(-k_elim*(($A191-($AB4+10)))), 1),0)))</f>
        <v>0</v>
      </c>
      <c r="H191" s="18">
        <f>IF($AA5="IR",IF(AND($AD5=TRUE,$AA5="IR",$A191&gt;=$AB5), (IR_factor*($AC5/Poids)) *  (EXP(-k_elim*($A191-$AB5)) - EXP(-3*($A191-$AB5)))  / (EXP(-k_elim*1.8)-EXP(-3*1.8)),0),IF($AA5="XR",IF(AND($AD5=TRUE,$AA5="XR",$A191&gt;=$AB5), IF($AE5="Jeun",   (XR_factor_fast*($AC5/Poids)) *    (EXP(-0.5*((($A191-($AB5+2))/0.9)^2)) +     EXP(-0.5*((($A191-($AB5+7))/1.1)^2)))    * MAX(EXP(-k_elim*MAX($A191-($AB5+1),0)),0.5),   (XR_factor_fed*($AC5/Poids)) *    (EXP(-0.5*((($A191-($AB5+2))/0.9)^2)) +     EXP(-0.5*((($A191-($AB5+6))/1.1)^2)))    * MAX(EXP(-k_elim*MAX($A191-($AB5+1),0)),0.58) ),0),IF(AND($AD5=TRUE,OR($AA5="Concerta",$AA5="OROS"),$A191&gt;=$AB5), MIN(OROS_factor*($AC5/Poids),22) / (1+EXP(-(($A191-($AB5+4.8))))) *  IF($A191&gt;($AB5+10), EXP(-k_elim*(($A191-($AB5+10)))), 1),0)))</f>
        <v>0</v>
      </c>
      <c r="I191" s="20">
        <f>IF($AA6="IR",IF(AND($AD6=TRUE,$AA6="IR",$A191&gt;=$AB6), (IR_factor*($AC6/Poids)) *  (EXP(-k_elim*($A191-$AB6)) - EXP(-3*($A191-$AB6)))  / (EXP(-k_elim*1.8)-EXP(-3*1.8)),0),IF($AA6="XR",IF(AND($AD6=TRUE,$AA6="XR",$A191&gt;=$AB6), IF($AE6="Jeun",   (XR_factor_fast*($AC6/Poids)) *    (EXP(-0.5*((($A191-($AB6+2))/0.9)^2)) +     EXP(-0.5*((($A191-($AB6+7))/1.1)^2)))    * MAX(EXP(-k_elim*MAX($A191-($AB6+1),0)),0.5),   (XR_factor_fed*($AC6/Poids)) *    (EXP(-0.5*((($A191-($AB6+2))/0.9)^2)) +     EXP(-0.5*((($A191-($AB6+6))/1.1)^2)))    * MAX(EXP(-k_elim*MAX($A191-($AB6+1),0)),0.58) ),0),IF(AND($AD6=TRUE,OR($AA6="Concerta",$AA6="OROS"),$A191&gt;=$AB6), MIN(OROS_factor*($AC6/Poids),22) / (1+EXP(-(($A191-($AB6+4.8))))) *  IF($A191&gt;($AB6+10), EXP(-k_elim*(($A191-($AB6+10)))), 1),0)))</f>
        <v>0</v>
      </c>
      <c r="J191" s="20">
        <f>IF($AA7="IR",IF(AND($AD7=TRUE,$AA7="IR",$A191&gt;=$AB7), (IR_factor*($AC7/Poids)) *  (EXP(-k_elim*($A191-$AB7)) - EXP(-3*($A191-$AB7)))  / (EXP(-k_elim*1.8)-EXP(-3*1.8)),0),IF($AA7="XR",IF(AND($AD7=TRUE,$AA7="XR",$A191&gt;=$AB7), IF($AE7="Jeun",   (XR_factor_fast*($AC7/Poids)) *    (EXP(-0.5*((($A191-($AB7+2))/0.9)^2)) +     EXP(-0.5*((($A191-($AB7+7))/1.1)^2)))    * MAX(EXP(-k_elim*MAX($A191-($AB7+1),0)),0.5),   (XR_factor_fed*($AC7/Poids)) *    (EXP(-0.5*((($A191-($AB7+2))/0.9)^2)) +     EXP(-0.5*((($A191-($AB7+6))/1.1)^2)))    * MAX(EXP(-k_elim*MAX($A191-($AB7+1),0)),0.58) ),0),IF(AND($AD7=TRUE,OR($AA7="Concerta",$AA7="OROS"),$A191&gt;=$AB7), MIN(OROS_factor*($AC7/Poids),22) / (1+EXP(-(($A191-($AB7+4.8))))) *  IF($A191&gt;($AB7+10), EXP(-k_elim*(($A191-($AB7+10)))), 1),0)))</f>
        <v>0</v>
      </c>
      <c r="K191" s="20">
        <f>IF($AA8="IR",IF(AND($AD8=TRUE,$AA8="IR",$A191&gt;=$AB8), (IR_factor*($AC8/Poids)) *  (EXP(-k_elim*($A191-$AB8)) - EXP(-3*($A191-$AB8)))  / (EXP(-k_elim*1.8)-EXP(-3*1.8)),0),IF($AA8="XR",IF(AND($AD8=TRUE,$AA8="XR",$A191&gt;=$AB8), IF($AE8="Jeun",   (XR_factor_fast*($AC8/Poids)) *    (EXP(-0.5*((($A191-($AB8+2))/0.9)^2)) +     EXP(-0.5*((($A191-($AB8+7))/1.1)^2)))    * MAX(EXP(-k_elim*MAX($A191-($AB8+1),0)),0.5),   (XR_factor_fed*($AC8/Poids)) *    (EXP(-0.5*((($A191-($AB8+2))/0.9)^2)) +     EXP(-0.5*((($A191-($AB8+6))/1.1)^2)))    * MAX(EXP(-k_elim*MAX($A191-($AB8+1),0)),0.58) ),0),IF(AND($AD8=TRUE,OR($AA8="Concerta",$AA8="OROS"),$A191&gt;=$AB8), MIN(OROS_factor*($AC8/Poids),22) / (1+EXP(-(($A191-($AB8+4.8))))) *  IF($A191&gt;($AB8+10), EXP(-k_elim*(($A191-($AB8+10)))), 1),0)))</f>
        <v>0</v>
      </c>
      <c r="L191" s="20">
        <f>IF($AA9="IR",IF(AND($AD9=TRUE,$AA9="IR",$A191&gt;=$AB9), (IR_factor*($AC9/Poids)) *  (EXP(-k_elim*($A191-$AB9)) - EXP(-3*($A191-$AB9)))  / (EXP(-k_elim*1.8)-EXP(-3*1.8)),0),IF($AA9="XR",IF(AND($AD9=TRUE,$AA9="XR",$A191&gt;=$AB9), IF($AE9="Jeun",   (XR_factor_fast*($AC9/Poids)) *    (EXP(-0.5*((($A191-($AB9+2))/0.9)^2)) +     EXP(-0.5*((($A191-($AB9+7))/1.1)^2)))    * MAX(EXP(-k_elim*MAX($A191-($AB9+1),0)),0.5),   (XR_factor_fed*($AC9/Poids)) *    (EXP(-0.5*((($A191-($AB9+2))/0.9)^2)) +     EXP(-0.5*((($A191-($AB9+6))/1.1)^2)))    * MAX(EXP(-k_elim*MAX($A191-($AB9+1),0)),0.58) ),0),IF(AND($AD9=TRUE,OR($AA9="Concerta",$AA9="OROS"),$A191&gt;=$AB9), MIN(OROS_factor*($AC9/Poids),22) / (1+EXP(-(($A191-($AB9+4.8))))) *  IF($A191&gt;($AB9+10), EXP(-k_elim*(($A191-($AB9+10)))), 1),0)))</f>
        <v>0</v>
      </c>
      <c r="M191" s="20">
        <f>IF($AA10="IR",IF(AND($AD10=TRUE,$AA10="IR",$A191&gt;=$AB10), (IR_factor*($AC10/Poids)) *  (EXP(-k_elim*($A191-$AB10)) - EXP(-3*($A191-$AB10)))  / (EXP(-k_elim*1.8)-EXP(-3*1.8)),0),IF($AA10="XR",IF(AND($AD10=TRUE,$AA10="XR",$A191&gt;=$AB10), IF($AE10="Jeun",   (XR_factor_fast*($AC10/Poids)) *    (EXP(-0.5*((($A191-($AB10+2))/0.9)^2)) +     EXP(-0.5*((($A191-($AB10+7))/1.1)^2)))    * MAX(EXP(-k_elim*MAX($A191-($AB10+1),0)),0.5),   (XR_factor_fed*($AC10/Poids)) *    (EXP(-0.5*((($A191-($AB10+2))/0.9)^2)) +     EXP(-0.5*((($A191-($AB10+6))/1.1)^2)))    * MAX(EXP(-k_elim*MAX($A191-($AB10+1),0)),0.58) ),0),IF(AND($AD10=TRUE,OR($AA10="Concerta",$AA10="OROS"),$A191&gt;=$AB10), MIN(OROS_factor*($AC10/Poids),22) / (1+EXP(-(($A191-($AB10+4.8))))) *  IF($A191&gt;($AB10+10), EXP(-k_elim*(($A191-($AB10+10)))), 1),0)))</f>
        <v>0</v>
      </c>
      <c r="N191" s="32">
        <f>IF($AA11="IR",IF(AND($AD11=TRUE,$AA11="IR",$A191&gt;=$AB11), (IR_factor*($AC11/Poids)) *  (EXP(-k_elim*($A191-$AB11)) - EXP(-3*($A191-$AB11)))  / (EXP(-k_elim*1.8)-EXP(-3*1.8)),0),IF($AA11="XR",IF(AND($AD11=TRUE,$AA11="XR",$A191&gt;=$AB11), IF($AE11="Jeun",   (XR_factor_fast*($AC11/Poids)) *    (EXP(-0.5*((($A191-($AB11+2))/0.9)^2)) +     EXP(-0.5*((($A191-($AB11+7))/1.1)^2)))    * MAX(EXP(-k_elim*MAX($A191-($AB11+1),0)),0.5),   (XR_factor_fed*($AC11/Poids)) *    (EXP(-0.5*((($A191-($AB11+2))/0.9)^2)) +     EXP(-0.5*((($A191-($AB11+6))/1.1)^2)))    * MAX(EXP(-k_elim*MAX($A191-($AB11+1),0)),0.58) ),0),IF(AND($AD11=TRUE,OR($AA11="Concerta",$AA11="OROS"),$A191&gt;=$AB11), MIN(OROS_factor*($AC11/Poids),22) / (1+EXP(-(($A191-($AB11+4.8))))) *  IF($A191&gt;($AB11+10), EXP(-k_elim*(($A191-($AB11+10)))), 1),0)))</f>
        <v>0</v>
      </c>
      <c r="O191" s="32">
        <f>IF($AA12="IR",IF(AND($AD12=TRUE,$AA12="IR",$A191&gt;=$AB12), (IR_factor*($AC12/Poids)) *  (EXP(-k_elim*($A191-$AB12)) - EXP(-3*($A191-$AB12)))  / (EXP(-k_elim*1.8)-EXP(-3*1.8)),0),IF($AA12="XR",IF(AND($AD12=TRUE,$AA12="XR",$A191&gt;=$AB12), IF($AE12="Jeun",   (XR_factor_fast*($AC12/Poids)) *    (EXP(-0.5*((($A191-($AB12+2))/0.9)^2)) +     EXP(-0.5*((($A191-($AB12+7))/1.1)^2)))    * MAX(EXP(-k_elim*MAX($A191-($AB12+1),0)),0.5),   (XR_factor_fed*($AC12/Poids)) *    (EXP(-0.5*((($A191-($AB12+2))/0.9)^2)) +     EXP(-0.5*((($A191-($AB12+6))/1.1)^2)))    * MAX(EXP(-k_elim*MAX($A191-($AB12+1),0)),0.58) ),0),IF(AND($AD12=TRUE,OR($AA12="Concerta",$AA12="OROS"),$A191&gt;=$AB12), MIN(OROS_factor*($AC12/Poids),22) / (1+EXP(-(($A191-($AB12+4.8))))) *  IF($A191&gt;($AB12+10), EXP(-k_elim*(($A191-($AB12+10)))), 1),0)))</f>
        <v>0</v>
      </c>
      <c r="P191" s="32">
        <f>IF($AA13="IR",IF(AND($AD13=TRUE,$AA13="IR",$A191&gt;=$AB13), (IR_factor*($AC13/Poids)) *  (EXP(-k_elim*($A191-$AB13)) - EXP(-3*($A191-$AB13)))  / (EXP(-k_elim*1.8)-EXP(-3*1.8)),0),IF($AA13="XR",IF(AND($AD13=TRUE,$AA13="XR",$A191&gt;=$AB13), IF($AE13="Jeun",   (XR_factor_fast*($AC13/Poids)) *    (EXP(-0.5*((($A191-($AB13+2))/0.9)^2)) +     EXP(-0.5*((($A191-($AB13+7))/1.1)^2)))    * MAX(EXP(-k_elim*MAX($A191-($AB13+1),0)),0.5),   (XR_factor_fed*($AC13/Poids)) *    (EXP(-0.5*((($A191-($AB13+2))/0.9)^2)) +     EXP(-0.5*((($A191-($AB13+6))/1.1)^2)))    * MAX(EXP(-k_elim*MAX($A191-($AB13+1),0)),0.58) ),0),IF(AND($AD13=TRUE,OR($AA13="Concerta",$AA13="OROS"),$A191&gt;=$AB13), MIN(OROS_factor*($AC13/Poids),22) / (1+EXP(-(($A191-($AB13+4.8))))) *  IF($A191&gt;($AB13+10), EXP(-k_elim*(($A191-($AB13+10)))), 1),0)))</f>
        <v>0</v>
      </c>
      <c r="AO191">
        <v>5</v>
      </c>
    </row>
    <row r="192" spans="1:41">
      <c r="A192" s="17">
        <v>15.49999999999997</v>
      </c>
      <c r="B192" s="18">
        <f t="shared" si="6"/>
        <v>1.5340581609456634</v>
      </c>
      <c r="C192" s="20">
        <f t="shared" si="7"/>
        <v>0</v>
      </c>
      <c r="D192" s="32">
        <f t="shared" si="8"/>
        <v>0</v>
      </c>
      <c r="E192" s="18">
        <f>IF($AA2="IR",IF(AND($AD2=TRUE,$AA2="IR",$A192&gt;=$AB2), (IR_factor*($AC2/Poids)) *  (EXP(-k_elim*($A192-$AB2)) - EXP(-3*($A192-$AB2)))  / (EXP(-k_elim*1.8)-EXP(-3*1.8)),0),IF($AA2="XR",IF(AND($AD2=TRUE,$AA2="XR",$A192&gt;=$AB2), IF($AE2="Jeun",   (XR_factor_fast*($AC2/Poids)) *    (EXP(-0.5*((($A192-($AB2+2))/0.9)^2)) +     EXP(-0.5*((($A192-($AB2+7))/1.1)^2)))    * MAX(EXP(-k_elim*MAX($A192-($AB2+1),0)),0.5),   (XR_factor_fed*($AC2/Poids)) *    (EXP(-0.5*((($A192-($AB2+2))/0.9)^2)) +     EXP(-0.5*((($A192-($AB2+6))/1.1)^2)))    * MAX(EXP(-k_elim*MAX($A192-($AB2+1),0)),0.58) ),0),IF(AND($AD2=TRUE,OR($AA2="Concerta",$AA2="OROS"),$A192&gt;=$AB2), MIN(OROS_factor*($AC2/Poids),22) / (1+EXP(-(($A192-($AB2+4.8))))) *  IF($A192&gt;($AB2+10), EXP(-k_elim*(($A192-($AB2+10)))), 1),0)))</f>
        <v>1.5340581609456634</v>
      </c>
      <c r="F192" s="18">
        <f>IF($AA3="IR",IF(AND($AD3=TRUE,$AA3="IR",$A192&gt;=$AB3), (IR_factor*($AC3/Poids)) *  (EXP(-k_elim*($A192-$AB3)) - EXP(-3*($A192-$AB3)))  / (EXP(-k_elim*1.8)-EXP(-3*1.8)),0),IF($AA3="XR",IF(AND($AD3=TRUE,$AA3="XR",$A192&gt;=$AB3), IF($AE3="Jeun",   (XR_factor_fast*($AC3/Poids)) *    (EXP(-0.5*((($A192-($AB3+2))/0.9)^2)) +     EXP(-0.5*((($A192-($AB3+7))/1.1)^2)))    * MAX(EXP(-k_elim*MAX($A192-($AB3+1),0)),0.5),   (XR_factor_fed*($AC3/Poids)) *    (EXP(-0.5*((($A192-($AB3+2))/0.9)^2)) +     EXP(-0.5*((($A192-($AB3+6))/1.1)^2)))    * MAX(EXP(-k_elim*MAX($A192-($AB3+1),0)),0.58) ),0),IF(AND($AD3=TRUE,OR($AA3="Concerta",$AA3="OROS"),$A192&gt;=$AB3), MIN(OROS_factor*($AC3/Poids),22) / (1+EXP(-(($A192-($AB3+4.8))))) *  IF($A192&gt;($AB3+10), EXP(-k_elim*(($A192-($AB3+10)))), 1),0)))</f>
        <v>0</v>
      </c>
      <c r="G192" s="18">
        <f>IF($AA4="IR",IF(AND($AD4=TRUE,$AA4="IR",$A192&gt;=$AB4), (IR_factor*($AC4/Poids)) *  (EXP(-k_elim*($A192-$AB4)) - EXP(-3*($A192-$AB4)))  / (EXP(-k_elim*1.8)-EXP(-3*1.8)),0),IF($AA4="XR",IF(AND($AD4=TRUE,$AA4="XR",$A192&gt;=$AB4), IF($AE4="Jeun",   (XR_factor_fast*($AC4/Poids)) *    (EXP(-0.5*((($A192-($AB4+2))/0.9)^2)) +     EXP(-0.5*((($A192-($AB4+7))/1.1)^2)))    * MAX(EXP(-k_elim*MAX($A192-($AB4+1),0)),0.5),   (XR_factor_fed*($AC4/Poids)) *    (EXP(-0.5*((($A192-($AB4+2))/0.9)^2)) +     EXP(-0.5*((($A192-($AB4+6))/1.1)^2)))    * MAX(EXP(-k_elim*MAX($A192-($AB4+1),0)),0.58) ),0),IF(AND($AD4=TRUE,OR($AA4="Concerta",$AA4="OROS"),$A192&gt;=$AB4), MIN(OROS_factor*($AC4/Poids),22) / (1+EXP(-(($A192-($AB4+4.8))))) *  IF($A192&gt;($AB4+10), EXP(-k_elim*(($A192-($AB4+10)))), 1),0)))</f>
        <v>0</v>
      </c>
      <c r="H192" s="18">
        <f>IF($AA5="IR",IF(AND($AD5=TRUE,$AA5="IR",$A192&gt;=$AB5), (IR_factor*($AC5/Poids)) *  (EXP(-k_elim*($A192-$AB5)) - EXP(-3*($A192-$AB5)))  / (EXP(-k_elim*1.8)-EXP(-3*1.8)),0),IF($AA5="XR",IF(AND($AD5=TRUE,$AA5="XR",$A192&gt;=$AB5), IF($AE5="Jeun",   (XR_factor_fast*($AC5/Poids)) *    (EXP(-0.5*((($A192-($AB5+2))/0.9)^2)) +     EXP(-0.5*((($A192-($AB5+7))/1.1)^2)))    * MAX(EXP(-k_elim*MAX($A192-($AB5+1),0)),0.5),   (XR_factor_fed*($AC5/Poids)) *    (EXP(-0.5*((($A192-($AB5+2))/0.9)^2)) +     EXP(-0.5*((($A192-($AB5+6))/1.1)^2)))    * MAX(EXP(-k_elim*MAX($A192-($AB5+1),0)),0.58) ),0),IF(AND($AD5=TRUE,OR($AA5="Concerta",$AA5="OROS"),$A192&gt;=$AB5), MIN(OROS_factor*($AC5/Poids),22) / (1+EXP(-(($A192-($AB5+4.8))))) *  IF($A192&gt;($AB5+10), EXP(-k_elim*(($A192-($AB5+10)))), 1),0)))</f>
        <v>0</v>
      </c>
      <c r="I192" s="20">
        <f>IF($AA6="IR",IF(AND($AD6=TRUE,$AA6="IR",$A192&gt;=$AB6), (IR_factor*($AC6/Poids)) *  (EXP(-k_elim*($A192-$AB6)) - EXP(-3*($A192-$AB6)))  / (EXP(-k_elim*1.8)-EXP(-3*1.8)),0),IF($AA6="XR",IF(AND($AD6=TRUE,$AA6="XR",$A192&gt;=$AB6), IF($AE6="Jeun",   (XR_factor_fast*($AC6/Poids)) *    (EXP(-0.5*((($A192-($AB6+2))/0.9)^2)) +     EXP(-0.5*((($A192-($AB6+7))/1.1)^2)))    * MAX(EXP(-k_elim*MAX($A192-($AB6+1),0)),0.5),   (XR_factor_fed*($AC6/Poids)) *    (EXP(-0.5*((($A192-($AB6+2))/0.9)^2)) +     EXP(-0.5*((($A192-($AB6+6))/1.1)^2)))    * MAX(EXP(-k_elim*MAX($A192-($AB6+1),0)),0.58) ),0),IF(AND($AD6=TRUE,OR($AA6="Concerta",$AA6="OROS"),$A192&gt;=$AB6), MIN(OROS_factor*($AC6/Poids),22) / (1+EXP(-(($A192-($AB6+4.8))))) *  IF($A192&gt;($AB6+10), EXP(-k_elim*(($A192-($AB6+10)))), 1),0)))</f>
        <v>0</v>
      </c>
      <c r="J192" s="20">
        <f>IF($AA7="IR",IF(AND($AD7=TRUE,$AA7="IR",$A192&gt;=$AB7), (IR_factor*($AC7/Poids)) *  (EXP(-k_elim*($A192-$AB7)) - EXP(-3*($A192-$AB7)))  / (EXP(-k_elim*1.8)-EXP(-3*1.8)),0),IF($AA7="XR",IF(AND($AD7=TRUE,$AA7="XR",$A192&gt;=$AB7), IF($AE7="Jeun",   (XR_factor_fast*($AC7/Poids)) *    (EXP(-0.5*((($A192-($AB7+2))/0.9)^2)) +     EXP(-0.5*((($A192-($AB7+7))/1.1)^2)))    * MAX(EXP(-k_elim*MAX($A192-($AB7+1),0)),0.5),   (XR_factor_fed*($AC7/Poids)) *    (EXP(-0.5*((($A192-($AB7+2))/0.9)^2)) +     EXP(-0.5*((($A192-($AB7+6))/1.1)^2)))    * MAX(EXP(-k_elim*MAX($A192-($AB7+1),0)),0.58) ),0),IF(AND($AD7=TRUE,OR($AA7="Concerta",$AA7="OROS"),$A192&gt;=$AB7), MIN(OROS_factor*($AC7/Poids),22) / (1+EXP(-(($A192-($AB7+4.8))))) *  IF($A192&gt;($AB7+10), EXP(-k_elim*(($A192-($AB7+10)))), 1),0)))</f>
        <v>0</v>
      </c>
      <c r="K192" s="20">
        <f>IF($AA8="IR",IF(AND($AD8=TRUE,$AA8="IR",$A192&gt;=$AB8), (IR_factor*($AC8/Poids)) *  (EXP(-k_elim*($A192-$AB8)) - EXP(-3*($A192-$AB8)))  / (EXP(-k_elim*1.8)-EXP(-3*1.8)),0),IF($AA8="XR",IF(AND($AD8=TRUE,$AA8="XR",$A192&gt;=$AB8), IF($AE8="Jeun",   (XR_factor_fast*($AC8/Poids)) *    (EXP(-0.5*((($A192-($AB8+2))/0.9)^2)) +     EXP(-0.5*((($A192-($AB8+7))/1.1)^2)))    * MAX(EXP(-k_elim*MAX($A192-($AB8+1),0)),0.5),   (XR_factor_fed*($AC8/Poids)) *    (EXP(-0.5*((($A192-($AB8+2))/0.9)^2)) +     EXP(-0.5*((($A192-($AB8+6))/1.1)^2)))    * MAX(EXP(-k_elim*MAX($A192-($AB8+1),0)),0.58) ),0),IF(AND($AD8=TRUE,OR($AA8="Concerta",$AA8="OROS"),$A192&gt;=$AB8), MIN(OROS_factor*($AC8/Poids),22) / (1+EXP(-(($A192-($AB8+4.8))))) *  IF($A192&gt;($AB8+10), EXP(-k_elim*(($A192-($AB8+10)))), 1),0)))</f>
        <v>0</v>
      </c>
      <c r="L192" s="20">
        <f>IF($AA9="IR",IF(AND($AD9=TRUE,$AA9="IR",$A192&gt;=$AB9), (IR_factor*($AC9/Poids)) *  (EXP(-k_elim*($A192-$AB9)) - EXP(-3*($A192-$AB9)))  / (EXP(-k_elim*1.8)-EXP(-3*1.8)),0),IF($AA9="XR",IF(AND($AD9=TRUE,$AA9="XR",$A192&gt;=$AB9), IF($AE9="Jeun",   (XR_factor_fast*($AC9/Poids)) *    (EXP(-0.5*((($A192-($AB9+2))/0.9)^2)) +     EXP(-0.5*((($A192-($AB9+7))/1.1)^2)))    * MAX(EXP(-k_elim*MAX($A192-($AB9+1),0)),0.5),   (XR_factor_fed*($AC9/Poids)) *    (EXP(-0.5*((($A192-($AB9+2))/0.9)^2)) +     EXP(-0.5*((($A192-($AB9+6))/1.1)^2)))    * MAX(EXP(-k_elim*MAX($A192-($AB9+1),0)),0.58) ),0),IF(AND($AD9=TRUE,OR($AA9="Concerta",$AA9="OROS"),$A192&gt;=$AB9), MIN(OROS_factor*($AC9/Poids),22) / (1+EXP(-(($A192-($AB9+4.8))))) *  IF($A192&gt;($AB9+10), EXP(-k_elim*(($A192-($AB9+10)))), 1),0)))</f>
        <v>0</v>
      </c>
      <c r="M192" s="20">
        <f>IF($AA10="IR",IF(AND($AD10=TRUE,$AA10="IR",$A192&gt;=$AB10), (IR_factor*($AC10/Poids)) *  (EXP(-k_elim*($A192-$AB10)) - EXP(-3*($A192-$AB10)))  / (EXP(-k_elim*1.8)-EXP(-3*1.8)),0),IF($AA10="XR",IF(AND($AD10=TRUE,$AA10="XR",$A192&gt;=$AB10), IF($AE10="Jeun",   (XR_factor_fast*($AC10/Poids)) *    (EXP(-0.5*((($A192-($AB10+2))/0.9)^2)) +     EXP(-0.5*((($A192-($AB10+7))/1.1)^2)))    * MAX(EXP(-k_elim*MAX($A192-($AB10+1),0)),0.5),   (XR_factor_fed*($AC10/Poids)) *    (EXP(-0.5*((($A192-($AB10+2))/0.9)^2)) +     EXP(-0.5*((($A192-($AB10+6))/1.1)^2)))    * MAX(EXP(-k_elim*MAX($A192-($AB10+1),0)),0.58) ),0),IF(AND($AD10=TRUE,OR($AA10="Concerta",$AA10="OROS"),$A192&gt;=$AB10), MIN(OROS_factor*($AC10/Poids),22) / (1+EXP(-(($A192-($AB10+4.8))))) *  IF($A192&gt;($AB10+10), EXP(-k_elim*(($A192-($AB10+10)))), 1),0)))</f>
        <v>0</v>
      </c>
      <c r="N192" s="32">
        <f>IF($AA11="IR",IF(AND($AD11=TRUE,$AA11="IR",$A192&gt;=$AB11), (IR_factor*($AC11/Poids)) *  (EXP(-k_elim*($A192-$AB11)) - EXP(-3*($A192-$AB11)))  / (EXP(-k_elim*1.8)-EXP(-3*1.8)),0),IF($AA11="XR",IF(AND($AD11=TRUE,$AA11="XR",$A192&gt;=$AB11), IF($AE11="Jeun",   (XR_factor_fast*($AC11/Poids)) *    (EXP(-0.5*((($A192-($AB11+2))/0.9)^2)) +     EXP(-0.5*((($A192-($AB11+7))/1.1)^2)))    * MAX(EXP(-k_elim*MAX($A192-($AB11+1),0)),0.5),   (XR_factor_fed*($AC11/Poids)) *    (EXP(-0.5*((($A192-($AB11+2))/0.9)^2)) +     EXP(-0.5*((($A192-($AB11+6))/1.1)^2)))    * MAX(EXP(-k_elim*MAX($A192-($AB11+1),0)),0.58) ),0),IF(AND($AD11=TRUE,OR($AA11="Concerta",$AA11="OROS"),$A192&gt;=$AB11), MIN(OROS_factor*($AC11/Poids),22) / (1+EXP(-(($A192-($AB11+4.8))))) *  IF($A192&gt;($AB11+10), EXP(-k_elim*(($A192-($AB11+10)))), 1),0)))</f>
        <v>0</v>
      </c>
      <c r="O192" s="32">
        <f>IF($AA12="IR",IF(AND($AD12=TRUE,$AA12="IR",$A192&gt;=$AB12), (IR_factor*($AC12/Poids)) *  (EXP(-k_elim*($A192-$AB12)) - EXP(-3*($A192-$AB12)))  / (EXP(-k_elim*1.8)-EXP(-3*1.8)),0),IF($AA12="XR",IF(AND($AD12=TRUE,$AA12="XR",$A192&gt;=$AB12), IF($AE12="Jeun",   (XR_factor_fast*($AC12/Poids)) *    (EXP(-0.5*((($A192-($AB12+2))/0.9)^2)) +     EXP(-0.5*((($A192-($AB12+7))/1.1)^2)))    * MAX(EXP(-k_elim*MAX($A192-($AB12+1),0)),0.5),   (XR_factor_fed*($AC12/Poids)) *    (EXP(-0.5*((($A192-($AB12+2))/0.9)^2)) +     EXP(-0.5*((($A192-($AB12+6))/1.1)^2)))    * MAX(EXP(-k_elim*MAX($A192-($AB12+1),0)),0.58) ),0),IF(AND($AD12=TRUE,OR($AA12="Concerta",$AA12="OROS"),$A192&gt;=$AB12), MIN(OROS_factor*($AC12/Poids),22) / (1+EXP(-(($A192-($AB12+4.8))))) *  IF($A192&gt;($AB12+10), EXP(-k_elim*(($A192-($AB12+10)))), 1),0)))</f>
        <v>0</v>
      </c>
      <c r="P192" s="32">
        <f>IF($AA13="IR",IF(AND($AD13=TRUE,$AA13="IR",$A192&gt;=$AB13), (IR_factor*($AC13/Poids)) *  (EXP(-k_elim*($A192-$AB13)) - EXP(-3*($A192-$AB13)))  / (EXP(-k_elim*1.8)-EXP(-3*1.8)),0),IF($AA13="XR",IF(AND($AD13=TRUE,$AA13="XR",$A192&gt;=$AB13), IF($AE13="Jeun",   (XR_factor_fast*($AC13/Poids)) *    (EXP(-0.5*((($A192-($AB13+2))/0.9)^2)) +     EXP(-0.5*((($A192-($AB13+7))/1.1)^2)))    * MAX(EXP(-k_elim*MAX($A192-($AB13+1),0)),0.5),   (XR_factor_fed*($AC13/Poids)) *    (EXP(-0.5*((($A192-($AB13+2))/0.9)^2)) +     EXP(-0.5*((($A192-($AB13+6))/1.1)^2)))    * MAX(EXP(-k_elim*MAX($A192-($AB13+1),0)),0.58) ),0),IF(AND($AD13=TRUE,OR($AA13="Concerta",$AA13="OROS"),$A192&gt;=$AB13), MIN(OROS_factor*($AC13/Poids),22) / (1+EXP(-(($A192-($AB13+4.8))))) *  IF($A192&gt;($AB13+10), EXP(-k_elim*(($A192-($AB13+10)))), 1),0)))</f>
        <v>0</v>
      </c>
      <c r="AO192">
        <v>5</v>
      </c>
    </row>
    <row r="193" spans="1:41">
      <c r="A193" s="17">
        <v>15.549999999999971</v>
      </c>
      <c r="B193" s="18">
        <f t="shared" si="6"/>
        <v>1.5151871892323607</v>
      </c>
      <c r="C193" s="20">
        <f t="shared" si="7"/>
        <v>0</v>
      </c>
      <c r="D193" s="32">
        <f t="shared" si="8"/>
        <v>0</v>
      </c>
      <c r="E193" s="18">
        <f>IF($AA2="IR",IF(AND($AD2=TRUE,$AA2="IR",$A193&gt;=$AB2), (IR_factor*($AC2/Poids)) *  (EXP(-k_elim*($A193-$AB2)) - EXP(-3*($A193-$AB2)))  / (EXP(-k_elim*1.8)-EXP(-3*1.8)),0),IF($AA2="XR",IF(AND($AD2=TRUE,$AA2="XR",$A193&gt;=$AB2), IF($AE2="Jeun",   (XR_factor_fast*($AC2/Poids)) *    (EXP(-0.5*((($A193-($AB2+2))/0.9)^2)) +     EXP(-0.5*((($A193-($AB2+7))/1.1)^2)))    * MAX(EXP(-k_elim*MAX($A193-($AB2+1),0)),0.5),   (XR_factor_fed*($AC2/Poids)) *    (EXP(-0.5*((($A193-($AB2+2))/0.9)^2)) +     EXP(-0.5*((($A193-($AB2+6))/1.1)^2)))    * MAX(EXP(-k_elim*MAX($A193-($AB2+1),0)),0.58) ),0),IF(AND($AD2=TRUE,OR($AA2="Concerta",$AA2="OROS"),$A193&gt;=$AB2), MIN(OROS_factor*($AC2/Poids),22) / (1+EXP(-(($A193-($AB2+4.8))))) *  IF($A193&gt;($AB2+10), EXP(-k_elim*(($A193-($AB2+10)))), 1),0)))</f>
        <v>1.5151871892323607</v>
      </c>
      <c r="F193" s="18">
        <f>IF($AA3="IR",IF(AND($AD3=TRUE,$AA3="IR",$A193&gt;=$AB3), (IR_factor*($AC3/Poids)) *  (EXP(-k_elim*($A193-$AB3)) - EXP(-3*($A193-$AB3)))  / (EXP(-k_elim*1.8)-EXP(-3*1.8)),0),IF($AA3="XR",IF(AND($AD3=TRUE,$AA3="XR",$A193&gt;=$AB3), IF($AE3="Jeun",   (XR_factor_fast*($AC3/Poids)) *    (EXP(-0.5*((($A193-($AB3+2))/0.9)^2)) +     EXP(-0.5*((($A193-($AB3+7))/1.1)^2)))    * MAX(EXP(-k_elim*MAX($A193-($AB3+1),0)),0.5),   (XR_factor_fed*($AC3/Poids)) *    (EXP(-0.5*((($A193-($AB3+2))/0.9)^2)) +     EXP(-0.5*((($A193-($AB3+6))/1.1)^2)))    * MAX(EXP(-k_elim*MAX($A193-($AB3+1),0)),0.58) ),0),IF(AND($AD3=TRUE,OR($AA3="Concerta",$AA3="OROS"),$A193&gt;=$AB3), MIN(OROS_factor*($AC3/Poids),22) / (1+EXP(-(($A193-($AB3+4.8))))) *  IF($A193&gt;($AB3+10), EXP(-k_elim*(($A193-($AB3+10)))), 1),0)))</f>
        <v>0</v>
      </c>
      <c r="G193" s="18">
        <f>IF($AA4="IR",IF(AND($AD4=TRUE,$AA4="IR",$A193&gt;=$AB4), (IR_factor*($AC4/Poids)) *  (EXP(-k_elim*($A193-$AB4)) - EXP(-3*($A193-$AB4)))  / (EXP(-k_elim*1.8)-EXP(-3*1.8)),0),IF($AA4="XR",IF(AND($AD4=TRUE,$AA4="XR",$A193&gt;=$AB4), IF($AE4="Jeun",   (XR_factor_fast*($AC4/Poids)) *    (EXP(-0.5*((($A193-($AB4+2))/0.9)^2)) +     EXP(-0.5*((($A193-($AB4+7))/1.1)^2)))    * MAX(EXP(-k_elim*MAX($A193-($AB4+1),0)),0.5),   (XR_factor_fed*($AC4/Poids)) *    (EXP(-0.5*((($A193-($AB4+2))/0.9)^2)) +     EXP(-0.5*((($A193-($AB4+6))/1.1)^2)))    * MAX(EXP(-k_elim*MAX($A193-($AB4+1),0)),0.58) ),0),IF(AND($AD4=TRUE,OR($AA4="Concerta",$AA4="OROS"),$A193&gt;=$AB4), MIN(OROS_factor*($AC4/Poids),22) / (1+EXP(-(($A193-($AB4+4.8))))) *  IF($A193&gt;($AB4+10), EXP(-k_elim*(($A193-($AB4+10)))), 1),0)))</f>
        <v>0</v>
      </c>
      <c r="H193" s="18">
        <f>IF($AA5="IR",IF(AND($AD5=TRUE,$AA5="IR",$A193&gt;=$AB5), (IR_factor*($AC5/Poids)) *  (EXP(-k_elim*($A193-$AB5)) - EXP(-3*($A193-$AB5)))  / (EXP(-k_elim*1.8)-EXP(-3*1.8)),0),IF($AA5="XR",IF(AND($AD5=TRUE,$AA5="XR",$A193&gt;=$AB5), IF($AE5="Jeun",   (XR_factor_fast*($AC5/Poids)) *    (EXP(-0.5*((($A193-($AB5+2))/0.9)^2)) +     EXP(-0.5*((($A193-($AB5+7))/1.1)^2)))    * MAX(EXP(-k_elim*MAX($A193-($AB5+1),0)),0.5),   (XR_factor_fed*($AC5/Poids)) *    (EXP(-0.5*((($A193-($AB5+2))/0.9)^2)) +     EXP(-0.5*((($A193-($AB5+6))/1.1)^2)))    * MAX(EXP(-k_elim*MAX($A193-($AB5+1),0)),0.58) ),0),IF(AND($AD5=TRUE,OR($AA5="Concerta",$AA5="OROS"),$A193&gt;=$AB5), MIN(OROS_factor*($AC5/Poids),22) / (1+EXP(-(($A193-($AB5+4.8))))) *  IF($A193&gt;($AB5+10), EXP(-k_elim*(($A193-($AB5+10)))), 1),0)))</f>
        <v>0</v>
      </c>
      <c r="I193" s="20">
        <f>IF($AA6="IR",IF(AND($AD6=TRUE,$AA6="IR",$A193&gt;=$AB6), (IR_factor*($AC6/Poids)) *  (EXP(-k_elim*($A193-$AB6)) - EXP(-3*($A193-$AB6)))  / (EXP(-k_elim*1.8)-EXP(-3*1.8)),0),IF($AA6="XR",IF(AND($AD6=TRUE,$AA6="XR",$A193&gt;=$AB6), IF($AE6="Jeun",   (XR_factor_fast*($AC6/Poids)) *    (EXP(-0.5*((($A193-($AB6+2))/0.9)^2)) +     EXP(-0.5*((($A193-($AB6+7))/1.1)^2)))    * MAX(EXP(-k_elim*MAX($A193-($AB6+1),0)),0.5),   (XR_factor_fed*($AC6/Poids)) *    (EXP(-0.5*((($A193-($AB6+2))/0.9)^2)) +     EXP(-0.5*((($A193-($AB6+6))/1.1)^2)))    * MAX(EXP(-k_elim*MAX($A193-($AB6+1),0)),0.58) ),0),IF(AND($AD6=TRUE,OR($AA6="Concerta",$AA6="OROS"),$A193&gt;=$AB6), MIN(OROS_factor*($AC6/Poids),22) / (1+EXP(-(($A193-($AB6+4.8))))) *  IF($A193&gt;($AB6+10), EXP(-k_elim*(($A193-($AB6+10)))), 1),0)))</f>
        <v>0</v>
      </c>
      <c r="J193" s="20">
        <f>IF($AA7="IR",IF(AND($AD7=TRUE,$AA7="IR",$A193&gt;=$AB7), (IR_factor*($AC7/Poids)) *  (EXP(-k_elim*($A193-$AB7)) - EXP(-3*($A193-$AB7)))  / (EXP(-k_elim*1.8)-EXP(-3*1.8)),0),IF($AA7="XR",IF(AND($AD7=TRUE,$AA7="XR",$A193&gt;=$AB7), IF($AE7="Jeun",   (XR_factor_fast*($AC7/Poids)) *    (EXP(-0.5*((($A193-($AB7+2))/0.9)^2)) +     EXP(-0.5*((($A193-($AB7+7))/1.1)^2)))    * MAX(EXP(-k_elim*MAX($A193-($AB7+1),0)),0.5),   (XR_factor_fed*($AC7/Poids)) *    (EXP(-0.5*((($A193-($AB7+2))/0.9)^2)) +     EXP(-0.5*((($A193-($AB7+6))/1.1)^2)))    * MAX(EXP(-k_elim*MAX($A193-($AB7+1),0)),0.58) ),0),IF(AND($AD7=TRUE,OR($AA7="Concerta",$AA7="OROS"),$A193&gt;=$AB7), MIN(OROS_factor*($AC7/Poids),22) / (1+EXP(-(($A193-($AB7+4.8))))) *  IF($A193&gt;($AB7+10), EXP(-k_elim*(($A193-($AB7+10)))), 1),0)))</f>
        <v>0</v>
      </c>
      <c r="K193" s="20">
        <f>IF($AA8="IR",IF(AND($AD8=TRUE,$AA8="IR",$A193&gt;=$AB8), (IR_factor*($AC8/Poids)) *  (EXP(-k_elim*($A193-$AB8)) - EXP(-3*($A193-$AB8)))  / (EXP(-k_elim*1.8)-EXP(-3*1.8)),0),IF($AA8="XR",IF(AND($AD8=TRUE,$AA8="XR",$A193&gt;=$AB8), IF($AE8="Jeun",   (XR_factor_fast*($AC8/Poids)) *    (EXP(-0.5*((($A193-($AB8+2))/0.9)^2)) +     EXP(-0.5*((($A193-($AB8+7))/1.1)^2)))    * MAX(EXP(-k_elim*MAX($A193-($AB8+1),0)),0.5),   (XR_factor_fed*($AC8/Poids)) *    (EXP(-0.5*((($A193-($AB8+2))/0.9)^2)) +     EXP(-0.5*((($A193-($AB8+6))/1.1)^2)))    * MAX(EXP(-k_elim*MAX($A193-($AB8+1),0)),0.58) ),0),IF(AND($AD8=TRUE,OR($AA8="Concerta",$AA8="OROS"),$A193&gt;=$AB8), MIN(OROS_factor*($AC8/Poids),22) / (1+EXP(-(($A193-($AB8+4.8))))) *  IF($A193&gt;($AB8+10), EXP(-k_elim*(($A193-($AB8+10)))), 1),0)))</f>
        <v>0</v>
      </c>
      <c r="L193" s="20">
        <f>IF($AA9="IR",IF(AND($AD9=TRUE,$AA9="IR",$A193&gt;=$AB9), (IR_factor*($AC9/Poids)) *  (EXP(-k_elim*($A193-$AB9)) - EXP(-3*($A193-$AB9)))  / (EXP(-k_elim*1.8)-EXP(-3*1.8)),0),IF($AA9="XR",IF(AND($AD9=TRUE,$AA9="XR",$A193&gt;=$AB9), IF($AE9="Jeun",   (XR_factor_fast*($AC9/Poids)) *    (EXP(-0.5*((($A193-($AB9+2))/0.9)^2)) +     EXP(-0.5*((($A193-($AB9+7))/1.1)^2)))    * MAX(EXP(-k_elim*MAX($A193-($AB9+1),0)),0.5),   (XR_factor_fed*($AC9/Poids)) *    (EXP(-0.5*((($A193-($AB9+2))/0.9)^2)) +     EXP(-0.5*((($A193-($AB9+6))/1.1)^2)))    * MAX(EXP(-k_elim*MAX($A193-($AB9+1),0)),0.58) ),0),IF(AND($AD9=TRUE,OR($AA9="Concerta",$AA9="OROS"),$A193&gt;=$AB9), MIN(OROS_factor*($AC9/Poids),22) / (1+EXP(-(($A193-($AB9+4.8))))) *  IF($A193&gt;($AB9+10), EXP(-k_elim*(($A193-($AB9+10)))), 1),0)))</f>
        <v>0</v>
      </c>
      <c r="M193" s="20">
        <f>IF($AA10="IR",IF(AND($AD10=TRUE,$AA10="IR",$A193&gt;=$AB10), (IR_factor*($AC10/Poids)) *  (EXP(-k_elim*($A193-$AB10)) - EXP(-3*($A193-$AB10)))  / (EXP(-k_elim*1.8)-EXP(-3*1.8)),0),IF($AA10="XR",IF(AND($AD10=TRUE,$AA10="XR",$A193&gt;=$AB10), IF($AE10="Jeun",   (XR_factor_fast*($AC10/Poids)) *    (EXP(-0.5*((($A193-($AB10+2))/0.9)^2)) +     EXP(-0.5*((($A193-($AB10+7))/1.1)^2)))    * MAX(EXP(-k_elim*MAX($A193-($AB10+1),0)),0.5),   (XR_factor_fed*($AC10/Poids)) *    (EXP(-0.5*((($A193-($AB10+2))/0.9)^2)) +     EXP(-0.5*((($A193-($AB10+6))/1.1)^2)))    * MAX(EXP(-k_elim*MAX($A193-($AB10+1),0)),0.58) ),0),IF(AND($AD10=TRUE,OR($AA10="Concerta",$AA10="OROS"),$A193&gt;=$AB10), MIN(OROS_factor*($AC10/Poids),22) / (1+EXP(-(($A193-($AB10+4.8))))) *  IF($A193&gt;($AB10+10), EXP(-k_elim*(($A193-($AB10+10)))), 1),0)))</f>
        <v>0</v>
      </c>
      <c r="N193" s="32">
        <f>IF($AA11="IR",IF(AND($AD11=TRUE,$AA11="IR",$A193&gt;=$AB11), (IR_factor*($AC11/Poids)) *  (EXP(-k_elim*($A193-$AB11)) - EXP(-3*($A193-$AB11)))  / (EXP(-k_elim*1.8)-EXP(-3*1.8)),0),IF($AA11="XR",IF(AND($AD11=TRUE,$AA11="XR",$A193&gt;=$AB11), IF($AE11="Jeun",   (XR_factor_fast*($AC11/Poids)) *    (EXP(-0.5*((($A193-($AB11+2))/0.9)^2)) +     EXP(-0.5*((($A193-($AB11+7))/1.1)^2)))    * MAX(EXP(-k_elim*MAX($A193-($AB11+1),0)),0.5),   (XR_factor_fed*($AC11/Poids)) *    (EXP(-0.5*((($A193-($AB11+2))/0.9)^2)) +     EXP(-0.5*((($A193-($AB11+6))/1.1)^2)))    * MAX(EXP(-k_elim*MAX($A193-($AB11+1),0)),0.58) ),0),IF(AND($AD11=TRUE,OR($AA11="Concerta",$AA11="OROS"),$A193&gt;=$AB11), MIN(OROS_factor*($AC11/Poids),22) / (1+EXP(-(($A193-($AB11+4.8))))) *  IF($A193&gt;($AB11+10), EXP(-k_elim*(($A193-($AB11+10)))), 1),0)))</f>
        <v>0</v>
      </c>
      <c r="O193" s="32">
        <f>IF($AA12="IR",IF(AND($AD12=TRUE,$AA12="IR",$A193&gt;=$AB12), (IR_factor*($AC12/Poids)) *  (EXP(-k_elim*($A193-$AB12)) - EXP(-3*($A193-$AB12)))  / (EXP(-k_elim*1.8)-EXP(-3*1.8)),0),IF($AA12="XR",IF(AND($AD12=TRUE,$AA12="XR",$A193&gt;=$AB12), IF($AE12="Jeun",   (XR_factor_fast*($AC12/Poids)) *    (EXP(-0.5*((($A193-($AB12+2))/0.9)^2)) +     EXP(-0.5*((($A193-($AB12+7))/1.1)^2)))    * MAX(EXP(-k_elim*MAX($A193-($AB12+1),0)),0.5),   (XR_factor_fed*($AC12/Poids)) *    (EXP(-0.5*((($A193-($AB12+2))/0.9)^2)) +     EXP(-0.5*((($A193-($AB12+6))/1.1)^2)))    * MAX(EXP(-k_elim*MAX($A193-($AB12+1),0)),0.58) ),0),IF(AND($AD12=TRUE,OR($AA12="Concerta",$AA12="OROS"),$A193&gt;=$AB12), MIN(OROS_factor*($AC12/Poids),22) / (1+EXP(-(($A193-($AB12+4.8))))) *  IF($A193&gt;($AB12+10), EXP(-k_elim*(($A193-($AB12+10)))), 1),0)))</f>
        <v>0</v>
      </c>
      <c r="P193" s="32">
        <f>IF($AA13="IR",IF(AND($AD13=TRUE,$AA13="IR",$A193&gt;=$AB13), (IR_factor*($AC13/Poids)) *  (EXP(-k_elim*($A193-$AB13)) - EXP(-3*($A193-$AB13)))  / (EXP(-k_elim*1.8)-EXP(-3*1.8)),0),IF($AA13="XR",IF(AND($AD13=TRUE,$AA13="XR",$A193&gt;=$AB13), IF($AE13="Jeun",   (XR_factor_fast*($AC13/Poids)) *    (EXP(-0.5*((($A193-($AB13+2))/0.9)^2)) +     EXP(-0.5*((($A193-($AB13+7))/1.1)^2)))    * MAX(EXP(-k_elim*MAX($A193-($AB13+1),0)),0.5),   (XR_factor_fed*($AC13/Poids)) *    (EXP(-0.5*((($A193-($AB13+2))/0.9)^2)) +     EXP(-0.5*((($A193-($AB13+6))/1.1)^2)))    * MAX(EXP(-k_elim*MAX($A193-($AB13+1),0)),0.58) ),0),IF(AND($AD13=TRUE,OR($AA13="Concerta",$AA13="OROS"),$A193&gt;=$AB13), MIN(OROS_factor*($AC13/Poids),22) / (1+EXP(-(($A193-($AB13+4.8))))) *  IF($A193&gt;($AB13+10), EXP(-k_elim*(($A193-($AB13+10)))), 1),0)))</f>
        <v>0</v>
      </c>
      <c r="AO193">
        <v>5</v>
      </c>
    </row>
    <row r="194" spans="1:41">
      <c r="A194" s="17">
        <v>15.599999999999969</v>
      </c>
      <c r="B194" s="18">
        <f t="shared" si="6"/>
        <v>1.4965483557650838</v>
      </c>
      <c r="C194" s="20">
        <f t="shared" si="7"/>
        <v>0</v>
      </c>
      <c r="D194" s="32">
        <f t="shared" si="8"/>
        <v>0</v>
      </c>
      <c r="E194" s="18">
        <f>IF($AA2="IR",IF(AND($AD2=TRUE,$AA2="IR",$A194&gt;=$AB2), (IR_factor*($AC2/Poids)) *  (EXP(-k_elim*($A194-$AB2)) - EXP(-3*($A194-$AB2)))  / (EXP(-k_elim*1.8)-EXP(-3*1.8)),0),IF($AA2="XR",IF(AND($AD2=TRUE,$AA2="XR",$A194&gt;=$AB2), IF($AE2="Jeun",   (XR_factor_fast*($AC2/Poids)) *    (EXP(-0.5*((($A194-($AB2+2))/0.9)^2)) +     EXP(-0.5*((($A194-($AB2+7))/1.1)^2)))    * MAX(EXP(-k_elim*MAX($A194-($AB2+1),0)),0.5),   (XR_factor_fed*($AC2/Poids)) *    (EXP(-0.5*((($A194-($AB2+2))/0.9)^2)) +     EXP(-0.5*((($A194-($AB2+6))/1.1)^2)))    * MAX(EXP(-k_elim*MAX($A194-($AB2+1),0)),0.58) ),0),IF(AND($AD2=TRUE,OR($AA2="Concerta",$AA2="OROS"),$A194&gt;=$AB2), MIN(OROS_factor*($AC2/Poids),22) / (1+EXP(-(($A194-($AB2+4.8))))) *  IF($A194&gt;($AB2+10), EXP(-k_elim*(($A194-($AB2+10)))), 1),0)))</f>
        <v>1.4965483557650838</v>
      </c>
      <c r="F194" s="18">
        <f>IF($AA3="IR",IF(AND($AD3=TRUE,$AA3="IR",$A194&gt;=$AB3), (IR_factor*($AC3/Poids)) *  (EXP(-k_elim*($A194-$AB3)) - EXP(-3*($A194-$AB3)))  / (EXP(-k_elim*1.8)-EXP(-3*1.8)),0),IF($AA3="XR",IF(AND($AD3=TRUE,$AA3="XR",$A194&gt;=$AB3), IF($AE3="Jeun",   (XR_factor_fast*($AC3/Poids)) *    (EXP(-0.5*((($A194-($AB3+2))/0.9)^2)) +     EXP(-0.5*((($A194-($AB3+7))/1.1)^2)))    * MAX(EXP(-k_elim*MAX($A194-($AB3+1),0)),0.5),   (XR_factor_fed*($AC3/Poids)) *    (EXP(-0.5*((($A194-($AB3+2))/0.9)^2)) +     EXP(-0.5*((($A194-($AB3+6))/1.1)^2)))    * MAX(EXP(-k_elim*MAX($A194-($AB3+1),0)),0.58) ),0),IF(AND($AD3=TRUE,OR($AA3="Concerta",$AA3="OROS"),$A194&gt;=$AB3), MIN(OROS_factor*($AC3/Poids),22) / (1+EXP(-(($A194-($AB3+4.8))))) *  IF($A194&gt;($AB3+10), EXP(-k_elim*(($A194-($AB3+10)))), 1),0)))</f>
        <v>0</v>
      </c>
      <c r="G194" s="18">
        <f>IF($AA4="IR",IF(AND($AD4=TRUE,$AA4="IR",$A194&gt;=$AB4), (IR_factor*($AC4/Poids)) *  (EXP(-k_elim*($A194-$AB4)) - EXP(-3*($A194-$AB4)))  / (EXP(-k_elim*1.8)-EXP(-3*1.8)),0),IF($AA4="XR",IF(AND($AD4=TRUE,$AA4="XR",$A194&gt;=$AB4), IF($AE4="Jeun",   (XR_factor_fast*($AC4/Poids)) *    (EXP(-0.5*((($A194-($AB4+2))/0.9)^2)) +     EXP(-0.5*((($A194-($AB4+7))/1.1)^2)))    * MAX(EXP(-k_elim*MAX($A194-($AB4+1),0)),0.5),   (XR_factor_fed*($AC4/Poids)) *    (EXP(-0.5*((($A194-($AB4+2))/0.9)^2)) +     EXP(-0.5*((($A194-($AB4+6))/1.1)^2)))    * MAX(EXP(-k_elim*MAX($A194-($AB4+1),0)),0.58) ),0),IF(AND($AD4=TRUE,OR($AA4="Concerta",$AA4="OROS"),$A194&gt;=$AB4), MIN(OROS_factor*($AC4/Poids),22) / (1+EXP(-(($A194-($AB4+4.8))))) *  IF($A194&gt;($AB4+10), EXP(-k_elim*(($A194-($AB4+10)))), 1),0)))</f>
        <v>0</v>
      </c>
      <c r="H194" s="18">
        <f>IF($AA5="IR",IF(AND($AD5=TRUE,$AA5="IR",$A194&gt;=$AB5), (IR_factor*($AC5/Poids)) *  (EXP(-k_elim*($A194-$AB5)) - EXP(-3*($A194-$AB5)))  / (EXP(-k_elim*1.8)-EXP(-3*1.8)),0),IF($AA5="XR",IF(AND($AD5=TRUE,$AA5="XR",$A194&gt;=$AB5), IF($AE5="Jeun",   (XR_factor_fast*($AC5/Poids)) *    (EXP(-0.5*((($A194-($AB5+2))/0.9)^2)) +     EXP(-0.5*((($A194-($AB5+7))/1.1)^2)))    * MAX(EXP(-k_elim*MAX($A194-($AB5+1),0)),0.5),   (XR_factor_fed*($AC5/Poids)) *    (EXP(-0.5*((($A194-($AB5+2))/0.9)^2)) +     EXP(-0.5*((($A194-($AB5+6))/1.1)^2)))    * MAX(EXP(-k_elim*MAX($A194-($AB5+1),0)),0.58) ),0),IF(AND($AD5=TRUE,OR($AA5="Concerta",$AA5="OROS"),$A194&gt;=$AB5), MIN(OROS_factor*($AC5/Poids),22) / (1+EXP(-(($A194-($AB5+4.8))))) *  IF($A194&gt;($AB5+10), EXP(-k_elim*(($A194-($AB5+10)))), 1),0)))</f>
        <v>0</v>
      </c>
      <c r="I194" s="20">
        <f>IF($AA6="IR",IF(AND($AD6=TRUE,$AA6="IR",$A194&gt;=$AB6), (IR_factor*($AC6/Poids)) *  (EXP(-k_elim*($A194-$AB6)) - EXP(-3*($A194-$AB6)))  / (EXP(-k_elim*1.8)-EXP(-3*1.8)),0),IF($AA6="XR",IF(AND($AD6=TRUE,$AA6="XR",$A194&gt;=$AB6), IF($AE6="Jeun",   (XR_factor_fast*($AC6/Poids)) *    (EXP(-0.5*((($A194-($AB6+2))/0.9)^2)) +     EXP(-0.5*((($A194-($AB6+7))/1.1)^2)))    * MAX(EXP(-k_elim*MAX($A194-($AB6+1),0)),0.5),   (XR_factor_fed*($AC6/Poids)) *    (EXP(-0.5*((($A194-($AB6+2))/0.9)^2)) +     EXP(-0.5*((($A194-($AB6+6))/1.1)^2)))    * MAX(EXP(-k_elim*MAX($A194-($AB6+1),0)),0.58) ),0),IF(AND($AD6=TRUE,OR($AA6="Concerta",$AA6="OROS"),$A194&gt;=$AB6), MIN(OROS_factor*($AC6/Poids),22) / (1+EXP(-(($A194-($AB6+4.8))))) *  IF($A194&gt;($AB6+10), EXP(-k_elim*(($A194-($AB6+10)))), 1),0)))</f>
        <v>0</v>
      </c>
      <c r="J194" s="20">
        <f>IF($AA7="IR",IF(AND($AD7=TRUE,$AA7="IR",$A194&gt;=$AB7), (IR_factor*($AC7/Poids)) *  (EXP(-k_elim*($A194-$AB7)) - EXP(-3*($A194-$AB7)))  / (EXP(-k_elim*1.8)-EXP(-3*1.8)),0),IF($AA7="XR",IF(AND($AD7=TRUE,$AA7="XR",$A194&gt;=$AB7), IF($AE7="Jeun",   (XR_factor_fast*($AC7/Poids)) *    (EXP(-0.5*((($A194-($AB7+2))/0.9)^2)) +     EXP(-0.5*((($A194-($AB7+7))/1.1)^2)))    * MAX(EXP(-k_elim*MAX($A194-($AB7+1),0)),0.5),   (XR_factor_fed*($AC7/Poids)) *    (EXP(-0.5*((($A194-($AB7+2))/0.9)^2)) +     EXP(-0.5*((($A194-($AB7+6))/1.1)^2)))    * MAX(EXP(-k_elim*MAX($A194-($AB7+1),0)),0.58) ),0),IF(AND($AD7=TRUE,OR($AA7="Concerta",$AA7="OROS"),$A194&gt;=$AB7), MIN(OROS_factor*($AC7/Poids),22) / (1+EXP(-(($A194-($AB7+4.8))))) *  IF($A194&gt;($AB7+10), EXP(-k_elim*(($A194-($AB7+10)))), 1),0)))</f>
        <v>0</v>
      </c>
      <c r="K194" s="20">
        <f>IF($AA8="IR",IF(AND($AD8=TRUE,$AA8="IR",$A194&gt;=$AB8), (IR_factor*($AC8/Poids)) *  (EXP(-k_elim*($A194-$AB8)) - EXP(-3*($A194-$AB8)))  / (EXP(-k_elim*1.8)-EXP(-3*1.8)),0),IF($AA8="XR",IF(AND($AD8=TRUE,$AA8="XR",$A194&gt;=$AB8), IF($AE8="Jeun",   (XR_factor_fast*($AC8/Poids)) *    (EXP(-0.5*((($A194-($AB8+2))/0.9)^2)) +     EXP(-0.5*((($A194-($AB8+7))/1.1)^2)))    * MAX(EXP(-k_elim*MAX($A194-($AB8+1),0)),0.5),   (XR_factor_fed*($AC8/Poids)) *    (EXP(-0.5*((($A194-($AB8+2))/0.9)^2)) +     EXP(-0.5*((($A194-($AB8+6))/1.1)^2)))    * MAX(EXP(-k_elim*MAX($A194-($AB8+1),0)),0.58) ),0),IF(AND($AD8=TRUE,OR($AA8="Concerta",$AA8="OROS"),$A194&gt;=$AB8), MIN(OROS_factor*($AC8/Poids),22) / (1+EXP(-(($A194-($AB8+4.8))))) *  IF($A194&gt;($AB8+10), EXP(-k_elim*(($A194-($AB8+10)))), 1),0)))</f>
        <v>0</v>
      </c>
      <c r="L194" s="20">
        <f>IF($AA9="IR",IF(AND($AD9=TRUE,$AA9="IR",$A194&gt;=$AB9), (IR_factor*($AC9/Poids)) *  (EXP(-k_elim*($A194-$AB9)) - EXP(-3*($A194-$AB9)))  / (EXP(-k_elim*1.8)-EXP(-3*1.8)),0),IF($AA9="XR",IF(AND($AD9=TRUE,$AA9="XR",$A194&gt;=$AB9), IF($AE9="Jeun",   (XR_factor_fast*($AC9/Poids)) *    (EXP(-0.5*((($A194-($AB9+2))/0.9)^2)) +     EXP(-0.5*((($A194-($AB9+7))/1.1)^2)))    * MAX(EXP(-k_elim*MAX($A194-($AB9+1),0)),0.5),   (XR_factor_fed*($AC9/Poids)) *    (EXP(-0.5*((($A194-($AB9+2))/0.9)^2)) +     EXP(-0.5*((($A194-($AB9+6))/1.1)^2)))    * MAX(EXP(-k_elim*MAX($A194-($AB9+1),0)),0.58) ),0),IF(AND($AD9=TRUE,OR($AA9="Concerta",$AA9="OROS"),$A194&gt;=$AB9), MIN(OROS_factor*($AC9/Poids),22) / (1+EXP(-(($A194-($AB9+4.8))))) *  IF($A194&gt;($AB9+10), EXP(-k_elim*(($A194-($AB9+10)))), 1),0)))</f>
        <v>0</v>
      </c>
      <c r="M194" s="20">
        <f>IF($AA10="IR",IF(AND($AD10=TRUE,$AA10="IR",$A194&gt;=$AB10), (IR_factor*($AC10/Poids)) *  (EXP(-k_elim*($A194-$AB10)) - EXP(-3*($A194-$AB10)))  / (EXP(-k_elim*1.8)-EXP(-3*1.8)),0),IF($AA10="XR",IF(AND($AD10=TRUE,$AA10="XR",$A194&gt;=$AB10), IF($AE10="Jeun",   (XR_factor_fast*($AC10/Poids)) *    (EXP(-0.5*((($A194-($AB10+2))/0.9)^2)) +     EXP(-0.5*((($A194-($AB10+7))/1.1)^2)))    * MAX(EXP(-k_elim*MAX($A194-($AB10+1),0)),0.5),   (XR_factor_fed*($AC10/Poids)) *    (EXP(-0.5*((($A194-($AB10+2))/0.9)^2)) +     EXP(-0.5*((($A194-($AB10+6))/1.1)^2)))    * MAX(EXP(-k_elim*MAX($A194-($AB10+1),0)),0.58) ),0),IF(AND($AD10=TRUE,OR($AA10="Concerta",$AA10="OROS"),$A194&gt;=$AB10), MIN(OROS_factor*($AC10/Poids),22) / (1+EXP(-(($A194-($AB10+4.8))))) *  IF($A194&gt;($AB10+10), EXP(-k_elim*(($A194-($AB10+10)))), 1),0)))</f>
        <v>0</v>
      </c>
      <c r="N194" s="32">
        <f>IF($AA11="IR",IF(AND($AD11=TRUE,$AA11="IR",$A194&gt;=$AB11), (IR_factor*($AC11/Poids)) *  (EXP(-k_elim*($A194-$AB11)) - EXP(-3*($A194-$AB11)))  / (EXP(-k_elim*1.8)-EXP(-3*1.8)),0),IF($AA11="XR",IF(AND($AD11=TRUE,$AA11="XR",$A194&gt;=$AB11), IF($AE11="Jeun",   (XR_factor_fast*($AC11/Poids)) *    (EXP(-0.5*((($A194-($AB11+2))/0.9)^2)) +     EXP(-0.5*((($A194-($AB11+7))/1.1)^2)))    * MAX(EXP(-k_elim*MAX($A194-($AB11+1),0)),0.5),   (XR_factor_fed*($AC11/Poids)) *    (EXP(-0.5*((($A194-($AB11+2))/0.9)^2)) +     EXP(-0.5*((($A194-($AB11+6))/1.1)^2)))    * MAX(EXP(-k_elim*MAX($A194-($AB11+1),0)),0.58) ),0),IF(AND($AD11=TRUE,OR($AA11="Concerta",$AA11="OROS"),$A194&gt;=$AB11), MIN(OROS_factor*($AC11/Poids),22) / (1+EXP(-(($A194-($AB11+4.8))))) *  IF($A194&gt;($AB11+10), EXP(-k_elim*(($A194-($AB11+10)))), 1),0)))</f>
        <v>0</v>
      </c>
      <c r="O194" s="32">
        <f>IF($AA12="IR",IF(AND($AD12=TRUE,$AA12="IR",$A194&gt;=$AB12), (IR_factor*($AC12/Poids)) *  (EXP(-k_elim*($A194-$AB12)) - EXP(-3*($A194-$AB12)))  / (EXP(-k_elim*1.8)-EXP(-3*1.8)),0),IF($AA12="XR",IF(AND($AD12=TRUE,$AA12="XR",$A194&gt;=$AB12), IF($AE12="Jeun",   (XR_factor_fast*($AC12/Poids)) *    (EXP(-0.5*((($A194-($AB12+2))/0.9)^2)) +     EXP(-0.5*((($A194-($AB12+7))/1.1)^2)))    * MAX(EXP(-k_elim*MAX($A194-($AB12+1),0)),0.5),   (XR_factor_fed*($AC12/Poids)) *    (EXP(-0.5*((($A194-($AB12+2))/0.9)^2)) +     EXP(-0.5*((($A194-($AB12+6))/1.1)^2)))    * MAX(EXP(-k_elim*MAX($A194-($AB12+1),0)),0.58) ),0),IF(AND($AD12=TRUE,OR($AA12="Concerta",$AA12="OROS"),$A194&gt;=$AB12), MIN(OROS_factor*($AC12/Poids),22) / (1+EXP(-(($A194-($AB12+4.8))))) *  IF($A194&gt;($AB12+10), EXP(-k_elim*(($A194-($AB12+10)))), 1),0)))</f>
        <v>0</v>
      </c>
      <c r="P194" s="32">
        <f>IF($AA13="IR",IF(AND($AD13=TRUE,$AA13="IR",$A194&gt;=$AB13), (IR_factor*($AC13/Poids)) *  (EXP(-k_elim*($A194-$AB13)) - EXP(-3*($A194-$AB13)))  / (EXP(-k_elim*1.8)-EXP(-3*1.8)),0),IF($AA13="XR",IF(AND($AD13=TRUE,$AA13="XR",$A194&gt;=$AB13), IF($AE13="Jeun",   (XR_factor_fast*($AC13/Poids)) *    (EXP(-0.5*((($A194-($AB13+2))/0.9)^2)) +     EXP(-0.5*((($A194-($AB13+7))/1.1)^2)))    * MAX(EXP(-k_elim*MAX($A194-($AB13+1),0)),0.5),   (XR_factor_fed*($AC13/Poids)) *    (EXP(-0.5*((($A194-($AB13+2))/0.9)^2)) +     EXP(-0.5*((($A194-($AB13+6))/1.1)^2)))    * MAX(EXP(-k_elim*MAX($A194-($AB13+1),0)),0.58) ),0),IF(AND($AD13=TRUE,OR($AA13="Concerta",$AA13="OROS"),$A194&gt;=$AB13), MIN(OROS_factor*($AC13/Poids),22) / (1+EXP(-(($A194-($AB13+4.8))))) *  IF($A194&gt;($AB13+10), EXP(-k_elim*(($A194-($AB13+10)))), 1),0)))</f>
        <v>0</v>
      </c>
      <c r="AO194">
        <v>5</v>
      </c>
    </row>
    <row r="195" spans="1:41">
      <c r="A195" s="17">
        <v>15.64999999999997</v>
      </c>
      <c r="B195" s="18">
        <f t="shared" ref="B195:B258" si="9">SUM(E195:H195)</f>
        <v>1.4781388049324942</v>
      </c>
      <c r="C195" s="20">
        <f t="shared" ref="C195:C258" si="10">SUM(I195:M195)</f>
        <v>0</v>
      </c>
      <c r="D195" s="32">
        <f t="shared" ref="D195:D258" si="11">SUM(N195:P195)</f>
        <v>0</v>
      </c>
      <c r="E195" s="18">
        <f>IF($AA2="IR",IF(AND($AD2=TRUE,$AA2="IR",$A195&gt;=$AB2), (IR_factor*($AC2/Poids)) *  (EXP(-k_elim*($A195-$AB2)) - EXP(-3*($A195-$AB2)))  / (EXP(-k_elim*1.8)-EXP(-3*1.8)),0),IF($AA2="XR",IF(AND($AD2=TRUE,$AA2="XR",$A195&gt;=$AB2), IF($AE2="Jeun",   (XR_factor_fast*($AC2/Poids)) *    (EXP(-0.5*((($A195-($AB2+2))/0.9)^2)) +     EXP(-0.5*((($A195-($AB2+7))/1.1)^2)))    * MAX(EXP(-k_elim*MAX($A195-($AB2+1),0)),0.5),   (XR_factor_fed*($AC2/Poids)) *    (EXP(-0.5*((($A195-($AB2+2))/0.9)^2)) +     EXP(-0.5*((($A195-($AB2+6))/1.1)^2)))    * MAX(EXP(-k_elim*MAX($A195-($AB2+1),0)),0.58) ),0),IF(AND($AD2=TRUE,OR($AA2="Concerta",$AA2="OROS"),$A195&gt;=$AB2), MIN(OROS_factor*($AC2/Poids),22) / (1+EXP(-(($A195-($AB2+4.8))))) *  IF($A195&gt;($AB2+10), EXP(-k_elim*(($A195-($AB2+10)))), 1),0)))</f>
        <v>1.4781388049324942</v>
      </c>
      <c r="F195" s="18">
        <f>IF($AA3="IR",IF(AND($AD3=TRUE,$AA3="IR",$A195&gt;=$AB3), (IR_factor*($AC3/Poids)) *  (EXP(-k_elim*($A195-$AB3)) - EXP(-3*($A195-$AB3)))  / (EXP(-k_elim*1.8)-EXP(-3*1.8)),0),IF($AA3="XR",IF(AND($AD3=TRUE,$AA3="XR",$A195&gt;=$AB3), IF($AE3="Jeun",   (XR_factor_fast*($AC3/Poids)) *    (EXP(-0.5*((($A195-($AB3+2))/0.9)^2)) +     EXP(-0.5*((($A195-($AB3+7))/1.1)^2)))    * MAX(EXP(-k_elim*MAX($A195-($AB3+1),0)),0.5),   (XR_factor_fed*($AC3/Poids)) *    (EXP(-0.5*((($A195-($AB3+2))/0.9)^2)) +     EXP(-0.5*((($A195-($AB3+6))/1.1)^2)))    * MAX(EXP(-k_elim*MAX($A195-($AB3+1),0)),0.58) ),0),IF(AND($AD3=TRUE,OR($AA3="Concerta",$AA3="OROS"),$A195&gt;=$AB3), MIN(OROS_factor*($AC3/Poids),22) / (1+EXP(-(($A195-($AB3+4.8))))) *  IF($A195&gt;($AB3+10), EXP(-k_elim*(($A195-($AB3+10)))), 1),0)))</f>
        <v>0</v>
      </c>
      <c r="G195" s="18">
        <f>IF($AA4="IR",IF(AND($AD4=TRUE,$AA4="IR",$A195&gt;=$AB4), (IR_factor*($AC4/Poids)) *  (EXP(-k_elim*($A195-$AB4)) - EXP(-3*($A195-$AB4)))  / (EXP(-k_elim*1.8)-EXP(-3*1.8)),0),IF($AA4="XR",IF(AND($AD4=TRUE,$AA4="XR",$A195&gt;=$AB4), IF($AE4="Jeun",   (XR_factor_fast*($AC4/Poids)) *    (EXP(-0.5*((($A195-($AB4+2))/0.9)^2)) +     EXP(-0.5*((($A195-($AB4+7))/1.1)^2)))    * MAX(EXP(-k_elim*MAX($A195-($AB4+1),0)),0.5),   (XR_factor_fed*($AC4/Poids)) *    (EXP(-0.5*((($A195-($AB4+2))/0.9)^2)) +     EXP(-0.5*((($A195-($AB4+6))/1.1)^2)))    * MAX(EXP(-k_elim*MAX($A195-($AB4+1),0)),0.58) ),0),IF(AND($AD4=TRUE,OR($AA4="Concerta",$AA4="OROS"),$A195&gt;=$AB4), MIN(OROS_factor*($AC4/Poids),22) / (1+EXP(-(($A195-($AB4+4.8))))) *  IF($A195&gt;($AB4+10), EXP(-k_elim*(($A195-($AB4+10)))), 1),0)))</f>
        <v>0</v>
      </c>
      <c r="H195" s="18">
        <f>IF($AA5="IR",IF(AND($AD5=TRUE,$AA5="IR",$A195&gt;=$AB5), (IR_factor*($AC5/Poids)) *  (EXP(-k_elim*($A195-$AB5)) - EXP(-3*($A195-$AB5)))  / (EXP(-k_elim*1.8)-EXP(-3*1.8)),0),IF($AA5="XR",IF(AND($AD5=TRUE,$AA5="XR",$A195&gt;=$AB5), IF($AE5="Jeun",   (XR_factor_fast*($AC5/Poids)) *    (EXP(-0.5*((($A195-($AB5+2))/0.9)^2)) +     EXP(-0.5*((($A195-($AB5+7))/1.1)^2)))    * MAX(EXP(-k_elim*MAX($A195-($AB5+1),0)),0.5),   (XR_factor_fed*($AC5/Poids)) *    (EXP(-0.5*((($A195-($AB5+2))/0.9)^2)) +     EXP(-0.5*((($A195-($AB5+6))/1.1)^2)))    * MAX(EXP(-k_elim*MAX($A195-($AB5+1),0)),0.58) ),0),IF(AND($AD5=TRUE,OR($AA5="Concerta",$AA5="OROS"),$A195&gt;=$AB5), MIN(OROS_factor*($AC5/Poids),22) / (1+EXP(-(($A195-($AB5+4.8))))) *  IF($A195&gt;($AB5+10), EXP(-k_elim*(($A195-($AB5+10)))), 1),0)))</f>
        <v>0</v>
      </c>
      <c r="I195" s="20">
        <f>IF($AA6="IR",IF(AND($AD6=TRUE,$AA6="IR",$A195&gt;=$AB6), (IR_factor*($AC6/Poids)) *  (EXP(-k_elim*($A195-$AB6)) - EXP(-3*($A195-$AB6)))  / (EXP(-k_elim*1.8)-EXP(-3*1.8)),0),IF($AA6="XR",IF(AND($AD6=TRUE,$AA6="XR",$A195&gt;=$AB6), IF($AE6="Jeun",   (XR_factor_fast*($AC6/Poids)) *    (EXP(-0.5*((($A195-($AB6+2))/0.9)^2)) +     EXP(-0.5*((($A195-($AB6+7))/1.1)^2)))    * MAX(EXP(-k_elim*MAX($A195-($AB6+1),0)),0.5),   (XR_factor_fed*($AC6/Poids)) *    (EXP(-0.5*((($A195-($AB6+2))/0.9)^2)) +     EXP(-0.5*((($A195-($AB6+6))/1.1)^2)))    * MAX(EXP(-k_elim*MAX($A195-($AB6+1),0)),0.58) ),0),IF(AND($AD6=TRUE,OR($AA6="Concerta",$AA6="OROS"),$A195&gt;=$AB6), MIN(OROS_factor*($AC6/Poids),22) / (1+EXP(-(($A195-($AB6+4.8))))) *  IF($A195&gt;($AB6+10), EXP(-k_elim*(($A195-($AB6+10)))), 1),0)))</f>
        <v>0</v>
      </c>
      <c r="J195" s="20">
        <f>IF($AA7="IR",IF(AND($AD7=TRUE,$AA7="IR",$A195&gt;=$AB7), (IR_factor*($AC7/Poids)) *  (EXP(-k_elim*($A195-$AB7)) - EXP(-3*($A195-$AB7)))  / (EXP(-k_elim*1.8)-EXP(-3*1.8)),0),IF($AA7="XR",IF(AND($AD7=TRUE,$AA7="XR",$A195&gt;=$AB7), IF($AE7="Jeun",   (XR_factor_fast*($AC7/Poids)) *    (EXP(-0.5*((($A195-($AB7+2))/0.9)^2)) +     EXP(-0.5*((($A195-($AB7+7))/1.1)^2)))    * MAX(EXP(-k_elim*MAX($A195-($AB7+1),0)),0.5),   (XR_factor_fed*($AC7/Poids)) *    (EXP(-0.5*((($A195-($AB7+2))/0.9)^2)) +     EXP(-0.5*((($A195-($AB7+6))/1.1)^2)))    * MAX(EXP(-k_elim*MAX($A195-($AB7+1),0)),0.58) ),0),IF(AND($AD7=TRUE,OR($AA7="Concerta",$AA7="OROS"),$A195&gt;=$AB7), MIN(OROS_factor*($AC7/Poids),22) / (1+EXP(-(($A195-($AB7+4.8))))) *  IF($A195&gt;($AB7+10), EXP(-k_elim*(($A195-($AB7+10)))), 1),0)))</f>
        <v>0</v>
      </c>
      <c r="K195" s="20">
        <f>IF($AA8="IR",IF(AND($AD8=TRUE,$AA8="IR",$A195&gt;=$AB8), (IR_factor*($AC8/Poids)) *  (EXP(-k_elim*($A195-$AB8)) - EXP(-3*($A195-$AB8)))  / (EXP(-k_elim*1.8)-EXP(-3*1.8)),0),IF($AA8="XR",IF(AND($AD8=TRUE,$AA8="XR",$A195&gt;=$AB8), IF($AE8="Jeun",   (XR_factor_fast*($AC8/Poids)) *    (EXP(-0.5*((($A195-($AB8+2))/0.9)^2)) +     EXP(-0.5*((($A195-($AB8+7))/1.1)^2)))    * MAX(EXP(-k_elim*MAX($A195-($AB8+1),0)),0.5),   (XR_factor_fed*($AC8/Poids)) *    (EXP(-0.5*((($A195-($AB8+2))/0.9)^2)) +     EXP(-0.5*((($A195-($AB8+6))/1.1)^2)))    * MAX(EXP(-k_elim*MAX($A195-($AB8+1),0)),0.58) ),0),IF(AND($AD8=TRUE,OR($AA8="Concerta",$AA8="OROS"),$A195&gt;=$AB8), MIN(OROS_factor*($AC8/Poids),22) / (1+EXP(-(($A195-($AB8+4.8))))) *  IF($A195&gt;($AB8+10), EXP(-k_elim*(($A195-($AB8+10)))), 1),0)))</f>
        <v>0</v>
      </c>
      <c r="L195" s="20">
        <f>IF($AA9="IR",IF(AND($AD9=TRUE,$AA9="IR",$A195&gt;=$AB9), (IR_factor*($AC9/Poids)) *  (EXP(-k_elim*($A195-$AB9)) - EXP(-3*($A195-$AB9)))  / (EXP(-k_elim*1.8)-EXP(-3*1.8)),0),IF($AA9="XR",IF(AND($AD9=TRUE,$AA9="XR",$A195&gt;=$AB9), IF($AE9="Jeun",   (XR_factor_fast*($AC9/Poids)) *    (EXP(-0.5*((($A195-($AB9+2))/0.9)^2)) +     EXP(-0.5*((($A195-($AB9+7))/1.1)^2)))    * MAX(EXP(-k_elim*MAX($A195-($AB9+1),0)),0.5),   (XR_factor_fed*($AC9/Poids)) *    (EXP(-0.5*((($A195-($AB9+2))/0.9)^2)) +     EXP(-0.5*((($A195-($AB9+6))/1.1)^2)))    * MAX(EXP(-k_elim*MAX($A195-($AB9+1),0)),0.58) ),0),IF(AND($AD9=TRUE,OR($AA9="Concerta",$AA9="OROS"),$A195&gt;=$AB9), MIN(OROS_factor*($AC9/Poids),22) / (1+EXP(-(($A195-($AB9+4.8))))) *  IF($A195&gt;($AB9+10), EXP(-k_elim*(($A195-($AB9+10)))), 1),0)))</f>
        <v>0</v>
      </c>
      <c r="M195" s="20">
        <f>IF($AA10="IR",IF(AND($AD10=TRUE,$AA10="IR",$A195&gt;=$AB10), (IR_factor*($AC10/Poids)) *  (EXP(-k_elim*($A195-$AB10)) - EXP(-3*($A195-$AB10)))  / (EXP(-k_elim*1.8)-EXP(-3*1.8)),0),IF($AA10="XR",IF(AND($AD10=TRUE,$AA10="XR",$A195&gt;=$AB10), IF($AE10="Jeun",   (XR_factor_fast*($AC10/Poids)) *    (EXP(-0.5*((($A195-($AB10+2))/0.9)^2)) +     EXP(-0.5*((($A195-($AB10+7))/1.1)^2)))    * MAX(EXP(-k_elim*MAX($A195-($AB10+1),0)),0.5),   (XR_factor_fed*($AC10/Poids)) *    (EXP(-0.5*((($A195-($AB10+2))/0.9)^2)) +     EXP(-0.5*((($A195-($AB10+6))/1.1)^2)))    * MAX(EXP(-k_elim*MAX($A195-($AB10+1),0)),0.58) ),0),IF(AND($AD10=TRUE,OR($AA10="Concerta",$AA10="OROS"),$A195&gt;=$AB10), MIN(OROS_factor*($AC10/Poids),22) / (1+EXP(-(($A195-($AB10+4.8))))) *  IF($A195&gt;($AB10+10), EXP(-k_elim*(($A195-($AB10+10)))), 1),0)))</f>
        <v>0</v>
      </c>
      <c r="N195" s="32">
        <f>IF($AA11="IR",IF(AND($AD11=TRUE,$AA11="IR",$A195&gt;=$AB11), (IR_factor*($AC11/Poids)) *  (EXP(-k_elim*($A195-$AB11)) - EXP(-3*($A195-$AB11)))  / (EXP(-k_elim*1.8)-EXP(-3*1.8)),0),IF($AA11="XR",IF(AND($AD11=TRUE,$AA11="XR",$A195&gt;=$AB11), IF($AE11="Jeun",   (XR_factor_fast*($AC11/Poids)) *    (EXP(-0.5*((($A195-($AB11+2))/0.9)^2)) +     EXP(-0.5*((($A195-($AB11+7))/1.1)^2)))    * MAX(EXP(-k_elim*MAX($A195-($AB11+1),0)),0.5),   (XR_factor_fed*($AC11/Poids)) *    (EXP(-0.5*((($A195-($AB11+2))/0.9)^2)) +     EXP(-0.5*((($A195-($AB11+6))/1.1)^2)))    * MAX(EXP(-k_elim*MAX($A195-($AB11+1),0)),0.58) ),0),IF(AND($AD11=TRUE,OR($AA11="Concerta",$AA11="OROS"),$A195&gt;=$AB11), MIN(OROS_factor*($AC11/Poids),22) / (1+EXP(-(($A195-($AB11+4.8))))) *  IF($A195&gt;($AB11+10), EXP(-k_elim*(($A195-($AB11+10)))), 1),0)))</f>
        <v>0</v>
      </c>
      <c r="O195" s="32">
        <f>IF($AA12="IR",IF(AND($AD12=TRUE,$AA12="IR",$A195&gt;=$AB12), (IR_factor*($AC12/Poids)) *  (EXP(-k_elim*($A195-$AB12)) - EXP(-3*($A195-$AB12)))  / (EXP(-k_elim*1.8)-EXP(-3*1.8)),0),IF($AA12="XR",IF(AND($AD12=TRUE,$AA12="XR",$A195&gt;=$AB12), IF($AE12="Jeun",   (XR_factor_fast*($AC12/Poids)) *    (EXP(-0.5*((($A195-($AB12+2))/0.9)^2)) +     EXP(-0.5*((($A195-($AB12+7))/1.1)^2)))    * MAX(EXP(-k_elim*MAX($A195-($AB12+1),0)),0.5),   (XR_factor_fed*($AC12/Poids)) *    (EXP(-0.5*((($A195-($AB12+2))/0.9)^2)) +     EXP(-0.5*((($A195-($AB12+6))/1.1)^2)))    * MAX(EXP(-k_elim*MAX($A195-($AB12+1),0)),0.58) ),0),IF(AND($AD12=TRUE,OR($AA12="Concerta",$AA12="OROS"),$A195&gt;=$AB12), MIN(OROS_factor*($AC12/Poids),22) / (1+EXP(-(($A195-($AB12+4.8))))) *  IF($A195&gt;($AB12+10), EXP(-k_elim*(($A195-($AB12+10)))), 1),0)))</f>
        <v>0</v>
      </c>
      <c r="P195" s="32">
        <f>IF($AA13="IR",IF(AND($AD13=TRUE,$AA13="IR",$A195&gt;=$AB13), (IR_factor*($AC13/Poids)) *  (EXP(-k_elim*($A195-$AB13)) - EXP(-3*($A195-$AB13)))  / (EXP(-k_elim*1.8)-EXP(-3*1.8)),0),IF($AA13="XR",IF(AND($AD13=TRUE,$AA13="XR",$A195&gt;=$AB13), IF($AE13="Jeun",   (XR_factor_fast*($AC13/Poids)) *    (EXP(-0.5*((($A195-($AB13+2))/0.9)^2)) +     EXP(-0.5*((($A195-($AB13+7))/1.1)^2)))    * MAX(EXP(-k_elim*MAX($A195-($AB13+1),0)),0.5),   (XR_factor_fed*($AC13/Poids)) *    (EXP(-0.5*((($A195-($AB13+2))/0.9)^2)) +     EXP(-0.5*((($A195-($AB13+6))/1.1)^2)))    * MAX(EXP(-k_elim*MAX($A195-($AB13+1),0)),0.58) ),0),IF(AND($AD13=TRUE,OR($AA13="Concerta",$AA13="OROS"),$A195&gt;=$AB13), MIN(OROS_factor*($AC13/Poids),22) / (1+EXP(-(($A195-($AB13+4.8))))) *  IF($A195&gt;($AB13+10), EXP(-k_elim*(($A195-($AB13+10)))), 1),0)))</f>
        <v>0</v>
      </c>
      <c r="AO195">
        <v>5</v>
      </c>
    </row>
    <row r="196" spans="1:41">
      <c r="A196" s="17">
        <v>15.699999999999971</v>
      </c>
      <c r="B196" s="18">
        <f t="shared" si="9"/>
        <v>1.4599557162510655</v>
      </c>
      <c r="C196" s="20">
        <f t="shared" si="10"/>
        <v>0</v>
      </c>
      <c r="D196" s="32">
        <f t="shared" si="11"/>
        <v>0</v>
      </c>
      <c r="E196" s="18">
        <f>IF($AA2="IR",IF(AND($AD2=TRUE,$AA2="IR",$A196&gt;=$AB2), (IR_factor*($AC2/Poids)) *  (EXP(-k_elim*($A196-$AB2)) - EXP(-3*($A196-$AB2)))  / (EXP(-k_elim*1.8)-EXP(-3*1.8)),0),IF($AA2="XR",IF(AND($AD2=TRUE,$AA2="XR",$A196&gt;=$AB2), IF($AE2="Jeun",   (XR_factor_fast*($AC2/Poids)) *    (EXP(-0.5*((($A196-($AB2+2))/0.9)^2)) +     EXP(-0.5*((($A196-($AB2+7))/1.1)^2)))    * MAX(EXP(-k_elim*MAX($A196-($AB2+1),0)),0.5),   (XR_factor_fed*($AC2/Poids)) *    (EXP(-0.5*((($A196-($AB2+2))/0.9)^2)) +     EXP(-0.5*((($A196-($AB2+6))/1.1)^2)))    * MAX(EXP(-k_elim*MAX($A196-($AB2+1),0)),0.58) ),0),IF(AND($AD2=TRUE,OR($AA2="Concerta",$AA2="OROS"),$A196&gt;=$AB2), MIN(OROS_factor*($AC2/Poids),22) / (1+EXP(-(($A196-($AB2+4.8))))) *  IF($A196&gt;($AB2+10), EXP(-k_elim*(($A196-($AB2+10)))), 1),0)))</f>
        <v>1.4599557162510655</v>
      </c>
      <c r="F196" s="18">
        <f>IF($AA3="IR",IF(AND($AD3=TRUE,$AA3="IR",$A196&gt;=$AB3), (IR_factor*($AC3/Poids)) *  (EXP(-k_elim*($A196-$AB3)) - EXP(-3*($A196-$AB3)))  / (EXP(-k_elim*1.8)-EXP(-3*1.8)),0),IF($AA3="XR",IF(AND($AD3=TRUE,$AA3="XR",$A196&gt;=$AB3), IF($AE3="Jeun",   (XR_factor_fast*($AC3/Poids)) *    (EXP(-0.5*((($A196-($AB3+2))/0.9)^2)) +     EXP(-0.5*((($A196-($AB3+7))/1.1)^2)))    * MAX(EXP(-k_elim*MAX($A196-($AB3+1),0)),0.5),   (XR_factor_fed*($AC3/Poids)) *    (EXP(-0.5*((($A196-($AB3+2))/0.9)^2)) +     EXP(-0.5*((($A196-($AB3+6))/1.1)^2)))    * MAX(EXP(-k_elim*MAX($A196-($AB3+1),0)),0.58) ),0),IF(AND($AD3=TRUE,OR($AA3="Concerta",$AA3="OROS"),$A196&gt;=$AB3), MIN(OROS_factor*($AC3/Poids),22) / (1+EXP(-(($A196-($AB3+4.8))))) *  IF($A196&gt;($AB3+10), EXP(-k_elim*(($A196-($AB3+10)))), 1),0)))</f>
        <v>0</v>
      </c>
      <c r="G196" s="18">
        <f>IF($AA4="IR",IF(AND($AD4=TRUE,$AA4="IR",$A196&gt;=$AB4), (IR_factor*($AC4/Poids)) *  (EXP(-k_elim*($A196-$AB4)) - EXP(-3*($A196-$AB4)))  / (EXP(-k_elim*1.8)-EXP(-3*1.8)),0),IF($AA4="XR",IF(AND($AD4=TRUE,$AA4="XR",$A196&gt;=$AB4), IF($AE4="Jeun",   (XR_factor_fast*($AC4/Poids)) *    (EXP(-0.5*((($A196-($AB4+2))/0.9)^2)) +     EXP(-0.5*((($A196-($AB4+7))/1.1)^2)))    * MAX(EXP(-k_elim*MAX($A196-($AB4+1),0)),0.5),   (XR_factor_fed*($AC4/Poids)) *    (EXP(-0.5*((($A196-($AB4+2))/0.9)^2)) +     EXP(-0.5*((($A196-($AB4+6))/1.1)^2)))    * MAX(EXP(-k_elim*MAX($A196-($AB4+1),0)),0.58) ),0),IF(AND($AD4=TRUE,OR($AA4="Concerta",$AA4="OROS"),$A196&gt;=$AB4), MIN(OROS_factor*($AC4/Poids),22) / (1+EXP(-(($A196-($AB4+4.8))))) *  IF($A196&gt;($AB4+10), EXP(-k_elim*(($A196-($AB4+10)))), 1),0)))</f>
        <v>0</v>
      </c>
      <c r="H196" s="18">
        <f>IF($AA5="IR",IF(AND($AD5=TRUE,$AA5="IR",$A196&gt;=$AB5), (IR_factor*($AC5/Poids)) *  (EXP(-k_elim*($A196-$AB5)) - EXP(-3*($A196-$AB5)))  / (EXP(-k_elim*1.8)-EXP(-3*1.8)),0),IF($AA5="XR",IF(AND($AD5=TRUE,$AA5="XR",$A196&gt;=$AB5), IF($AE5="Jeun",   (XR_factor_fast*($AC5/Poids)) *    (EXP(-0.5*((($A196-($AB5+2))/0.9)^2)) +     EXP(-0.5*((($A196-($AB5+7))/1.1)^2)))    * MAX(EXP(-k_elim*MAX($A196-($AB5+1),0)),0.5),   (XR_factor_fed*($AC5/Poids)) *    (EXP(-0.5*((($A196-($AB5+2))/0.9)^2)) +     EXP(-0.5*((($A196-($AB5+6))/1.1)^2)))    * MAX(EXP(-k_elim*MAX($A196-($AB5+1),0)),0.58) ),0),IF(AND($AD5=TRUE,OR($AA5="Concerta",$AA5="OROS"),$A196&gt;=$AB5), MIN(OROS_factor*($AC5/Poids),22) / (1+EXP(-(($A196-($AB5+4.8))))) *  IF($A196&gt;($AB5+10), EXP(-k_elim*(($A196-($AB5+10)))), 1),0)))</f>
        <v>0</v>
      </c>
      <c r="I196" s="20">
        <f>IF($AA6="IR",IF(AND($AD6=TRUE,$AA6="IR",$A196&gt;=$AB6), (IR_factor*($AC6/Poids)) *  (EXP(-k_elim*($A196-$AB6)) - EXP(-3*($A196-$AB6)))  / (EXP(-k_elim*1.8)-EXP(-3*1.8)),0),IF($AA6="XR",IF(AND($AD6=TRUE,$AA6="XR",$A196&gt;=$AB6), IF($AE6="Jeun",   (XR_factor_fast*($AC6/Poids)) *    (EXP(-0.5*((($A196-($AB6+2))/0.9)^2)) +     EXP(-0.5*((($A196-($AB6+7))/1.1)^2)))    * MAX(EXP(-k_elim*MAX($A196-($AB6+1),0)),0.5),   (XR_factor_fed*($AC6/Poids)) *    (EXP(-0.5*((($A196-($AB6+2))/0.9)^2)) +     EXP(-0.5*((($A196-($AB6+6))/1.1)^2)))    * MAX(EXP(-k_elim*MAX($A196-($AB6+1),0)),0.58) ),0),IF(AND($AD6=TRUE,OR($AA6="Concerta",$AA6="OROS"),$A196&gt;=$AB6), MIN(OROS_factor*($AC6/Poids),22) / (1+EXP(-(($A196-($AB6+4.8))))) *  IF($A196&gt;($AB6+10), EXP(-k_elim*(($A196-($AB6+10)))), 1),0)))</f>
        <v>0</v>
      </c>
      <c r="J196" s="20">
        <f>IF($AA7="IR",IF(AND($AD7=TRUE,$AA7="IR",$A196&gt;=$AB7), (IR_factor*($AC7/Poids)) *  (EXP(-k_elim*($A196-$AB7)) - EXP(-3*($A196-$AB7)))  / (EXP(-k_elim*1.8)-EXP(-3*1.8)),0),IF($AA7="XR",IF(AND($AD7=TRUE,$AA7="XR",$A196&gt;=$AB7), IF($AE7="Jeun",   (XR_factor_fast*($AC7/Poids)) *    (EXP(-0.5*((($A196-($AB7+2))/0.9)^2)) +     EXP(-0.5*((($A196-($AB7+7))/1.1)^2)))    * MAX(EXP(-k_elim*MAX($A196-($AB7+1),0)),0.5),   (XR_factor_fed*($AC7/Poids)) *    (EXP(-0.5*((($A196-($AB7+2))/0.9)^2)) +     EXP(-0.5*((($A196-($AB7+6))/1.1)^2)))    * MAX(EXP(-k_elim*MAX($A196-($AB7+1),0)),0.58) ),0),IF(AND($AD7=TRUE,OR($AA7="Concerta",$AA7="OROS"),$A196&gt;=$AB7), MIN(OROS_factor*($AC7/Poids),22) / (1+EXP(-(($A196-($AB7+4.8))))) *  IF($A196&gt;($AB7+10), EXP(-k_elim*(($A196-($AB7+10)))), 1),0)))</f>
        <v>0</v>
      </c>
      <c r="K196" s="20">
        <f>IF($AA8="IR",IF(AND($AD8=TRUE,$AA8="IR",$A196&gt;=$AB8), (IR_factor*($AC8/Poids)) *  (EXP(-k_elim*($A196-$AB8)) - EXP(-3*($A196-$AB8)))  / (EXP(-k_elim*1.8)-EXP(-3*1.8)),0),IF($AA8="XR",IF(AND($AD8=TRUE,$AA8="XR",$A196&gt;=$AB8), IF($AE8="Jeun",   (XR_factor_fast*($AC8/Poids)) *    (EXP(-0.5*((($A196-($AB8+2))/0.9)^2)) +     EXP(-0.5*((($A196-($AB8+7))/1.1)^2)))    * MAX(EXP(-k_elim*MAX($A196-($AB8+1),0)),0.5),   (XR_factor_fed*($AC8/Poids)) *    (EXP(-0.5*((($A196-($AB8+2))/0.9)^2)) +     EXP(-0.5*((($A196-($AB8+6))/1.1)^2)))    * MAX(EXP(-k_elim*MAX($A196-($AB8+1),0)),0.58) ),0),IF(AND($AD8=TRUE,OR($AA8="Concerta",$AA8="OROS"),$A196&gt;=$AB8), MIN(OROS_factor*($AC8/Poids),22) / (1+EXP(-(($A196-($AB8+4.8))))) *  IF($A196&gt;($AB8+10), EXP(-k_elim*(($A196-($AB8+10)))), 1),0)))</f>
        <v>0</v>
      </c>
      <c r="L196" s="20">
        <f>IF($AA9="IR",IF(AND($AD9=TRUE,$AA9="IR",$A196&gt;=$AB9), (IR_factor*($AC9/Poids)) *  (EXP(-k_elim*($A196-$AB9)) - EXP(-3*($A196-$AB9)))  / (EXP(-k_elim*1.8)-EXP(-3*1.8)),0),IF($AA9="XR",IF(AND($AD9=TRUE,$AA9="XR",$A196&gt;=$AB9), IF($AE9="Jeun",   (XR_factor_fast*($AC9/Poids)) *    (EXP(-0.5*((($A196-($AB9+2))/0.9)^2)) +     EXP(-0.5*((($A196-($AB9+7))/1.1)^2)))    * MAX(EXP(-k_elim*MAX($A196-($AB9+1),0)),0.5),   (XR_factor_fed*($AC9/Poids)) *    (EXP(-0.5*((($A196-($AB9+2))/0.9)^2)) +     EXP(-0.5*((($A196-($AB9+6))/1.1)^2)))    * MAX(EXP(-k_elim*MAX($A196-($AB9+1),0)),0.58) ),0),IF(AND($AD9=TRUE,OR($AA9="Concerta",$AA9="OROS"),$A196&gt;=$AB9), MIN(OROS_factor*($AC9/Poids),22) / (1+EXP(-(($A196-($AB9+4.8))))) *  IF($A196&gt;($AB9+10), EXP(-k_elim*(($A196-($AB9+10)))), 1),0)))</f>
        <v>0</v>
      </c>
      <c r="M196" s="20">
        <f>IF($AA10="IR",IF(AND($AD10=TRUE,$AA10="IR",$A196&gt;=$AB10), (IR_factor*($AC10/Poids)) *  (EXP(-k_elim*($A196-$AB10)) - EXP(-3*($A196-$AB10)))  / (EXP(-k_elim*1.8)-EXP(-3*1.8)),0),IF($AA10="XR",IF(AND($AD10=TRUE,$AA10="XR",$A196&gt;=$AB10), IF($AE10="Jeun",   (XR_factor_fast*($AC10/Poids)) *    (EXP(-0.5*((($A196-($AB10+2))/0.9)^2)) +     EXP(-0.5*((($A196-($AB10+7))/1.1)^2)))    * MAX(EXP(-k_elim*MAX($A196-($AB10+1),0)),0.5),   (XR_factor_fed*($AC10/Poids)) *    (EXP(-0.5*((($A196-($AB10+2))/0.9)^2)) +     EXP(-0.5*((($A196-($AB10+6))/1.1)^2)))    * MAX(EXP(-k_elim*MAX($A196-($AB10+1),0)),0.58) ),0),IF(AND($AD10=TRUE,OR($AA10="Concerta",$AA10="OROS"),$A196&gt;=$AB10), MIN(OROS_factor*($AC10/Poids),22) / (1+EXP(-(($A196-($AB10+4.8))))) *  IF($A196&gt;($AB10+10), EXP(-k_elim*(($A196-($AB10+10)))), 1),0)))</f>
        <v>0</v>
      </c>
      <c r="N196" s="32">
        <f>IF($AA11="IR",IF(AND($AD11=TRUE,$AA11="IR",$A196&gt;=$AB11), (IR_factor*($AC11/Poids)) *  (EXP(-k_elim*($A196-$AB11)) - EXP(-3*($A196-$AB11)))  / (EXP(-k_elim*1.8)-EXP(-3*1.8)),0),IF($AA11="XR",IF(AND($AD11=TRUE,$AA11="XR",$A196&gt;=$AB11), IF($AE11="Jeun",   (XR_factor_fast*($AC11/Poids)) *    (EXP(-0.5*((($A196-($AB11+2))/0.9)^2)) +     EXP(-0.5*((($A196-($AB11+7))/1.1)^2)))    * MAX(EXP(-k_elim*MAX($A196-($AB11+1),0)),0.5),   (XR_factor_fed*($AC11/Poids)) *    (EXP(-0.5*((($A196-($AB11+2))/0.9)^2)) +     EXP(-0.5*((($A196-($AB11+6))/1.1)^2)))    * MAX(EXP(-k_elim*MAX($A196-($AB11+1),0)),0.58) ),0),IF(AND($AD11=TRUE,OR($AA11="Concerta",$AA11="OROS"),$A196&gt;=$AB11), MIN(OROS_factor*($AC11/Poids),22) / (1+EXP(-(($A196-($AB11+4.8))))) *  IF($A196&gt;($AB11+10), EXP(-k_elim*(($A196-($AB11+10)))), 1),0)))</f>
        <v>0</v>
      </c>
      <c r="O196" s="32">
        <f>IF($AA12="IR",IF(AND($AD12=TRUE,$AA12="IR",$A196&gt;=$AB12), (IR_factor*($AC12/Poids)) *  (EXP(-k_elim*($A196-$AB12)) - EXP(-3*($A196-$AB12)))  / (EXP(-k_elim*1.8)-EXP(-3*1.8)),0),IF($AA12="XR",IF(AND($AD12=TRUE,$AA12="XR",$A196&gt;=$AB12), IF($AE12="Jeun",   (XR_factor_fast*($AC12/Poids)) *    (EXP(-0.5*((($A196-($AB12+2))/0.9)^2)) +     EXP(-0.5*((($A196-($AB12+7))/1.1)^2)))    * MAX(EXP(-k_elim*MAX($A196-($AB12+1),0)),0.5),   (XR_factor_fed*($AC12/Poids)) *    (EXP(-0.5*((($A196-($AB12+2))/0.9)^2)) +     EXP(-0.5*((($A196-($AB12+6))/1.1)^2)))    * MAX(EXP(-k_elim*MAX($A196-($AB12+1),0)),0.58) ),0),IF(AND($AD12=TRUE,OR($AA12="Concerta",$AA12="OROS"),$A196&gt;=$AB12), MIN(OROS_factor*($AC12/Poids),22) / (1+EXP(-(($A196-($AB12+4.8))))) *  IF($A196&gt;($AB12+10), EXP(-k_elim*(($A196-($AB12+10)))), 1),0)))</f>
        <v>0</v>
      </c>
      <c r="P196" s="32">
        <f>IF($AA13="IR",IF(AND($AD13=TRUE,$AA13="IR",$A196&gt;=$AB13), (IR_factor*($AC13/Poids)) *  (EXP(-k_elim*($A196-$AB13)) - EXP(-3*($A196-$AB13)))  / (EXP(-k_elim*1.8)-EXP(-3*1.8)),0),IF($AA13="XR",IF(AND($AD13=TRUE,$AA13="XR",$A196&gt;=$AB13), IF($AE13="Jeun",   (XR_factor_fast*($AC13/Poids)) *    (EXP(-0.5*((($A196-($AB13+2))/0.9)^2)) +     EXP(-0.5*((($A196-($AB13+7))/1.1)^2)))    * MAX(EXP(-k_elim*MAX($A196-($AB13+1),0)),0.5),   (XR_factor_fed*($AC13/Poids)) *    (EXP(-0.5*((($A196-($AB13+2))/0.9)^2)) +     EXP(-0.5*((($A196-($AB13+6))/1.1)^2)))    * MAX(EXP(-k_elim*MAX($A196-($AB13+1),0)),0.58) ),0),IF(AND($AD13=TRUE,OR($AA13="Concerta",$AA13="OROS"),$A196&gt;=$AB13), MIN(OROS_factor*($AC13/Poids),22) / (1+EXP(-(($A196-($AB13+4.8))))) *  IF($A196&gt;($AB13+10), EXP(-k_elim*(($A196-($AB13+10)))), 1),0)))</f>
        <v>0</v>
      </c>
      <c r="AO196">
        <v>5</v>
      </c>
    </row>
    <row r="197" spans="1:41">
      <c r="A197" s="17">
        <v>15.749999999999959</v>
      </c>
      <c r="B197" s="18">
        <f t="shared" si="9"/>
        <v>1.4419963039329724</v>
      </c>
      <c r="C197" s="20">
        <f t="shared" si="10"/>
        <v>0</v>
      </c>
      <c r="D197" s="32">
        <f t="shared" si="11"/>
        <v>0</v>
      </c>
      <c r="E197" s="18">
        <f>IF($AA2="IR",IF(AND($AD2=TRUE,$AA2="IR",$A197&gt;=$AB2), (IR_factor*($AC2/Poids)) *  (EXP(-k_elim*($A197-$AB2)) - EXP(-3*($A197-$AB2)))  / (EXP(-k_elim*1.8)-EXP(-3*1.8)),0),IF($AA2="XR",IF(AND($AD2=TRUE,$AA2="XR",$A197&gt;=$AB2), IF($AE2="Jeun",   (XR_factor_fast*($AC2/Poids)) *    (EXP(-0.5*((($A197-($AB2+2))/0.9)^2)) +     EXP(-0.5*((($A197-($AB2+7))/1.1)^2)))    * MAX(EXP(-k_elim*MAX($A197-($AB2+1),0)),0.5),   (XR_factor_fed*($AC2/Poids)) *    (EXP(-0.5*((($A197-($AB2+2))/0.9)^2)) +     EXP(-0.5*((($A197-($AB2+6))/1.1)^2)))    * MAX(EXP(-k_elim*MAX($A197-($AB2+1),0)),0.58) ),0),IF(AND($AD2=TRUE,OR($AA2="Concerta",$AA2="OROS"),$A197&gt;=$AB2), MIN(OROS_factor*($AC2/Poids),22) / (1+EXP(-(($A197-($AB2+4.8))))) *  IF($A197&gt;($AB2+10), EXP(-k_elim*(($A197-($AB2+10)))), 1),0)))</f>
        <v>1.4419963039329724</v>
      </c>
      <c r="F197" s="18">
        <f>IF($AA3="IR",IF(AND($AD3=TRUE,$AA3="IR",$A197&gt;=$AB3), (IR_factor*($AC3/Poids)) *  (EXP(-k_elim*($A197-$AB3)) - EXP(-3*($A197-$AB3)))  / (EXP(-k_elim*1.8)-EXP(-3*1.8)),0),IF($AA3="XR",IF(AND($AD3=TRUE,$AA3="XR",$A197&gt;=$AB3), IF($AE3="Jeun",   (XR_factor_fast*($AC3/Poids)) *    (EXP(-0.5*((($A197-($AB3+2))/0.9)^2)) +     EXP(-0.5*((($A197-($AB3+7))/1.1)^2)))    * MAX(EXP(-k_elim*MAX($A197-($AB3+1),0)),0.5),   (XR_factor_fed*($AC3/Poids)) *    (EXP(-0.5*((($A197-($AB3+2))/0.9)^2)) +     EXP(-0.5*((($A197-($AB3+6))/1.1)^2)))    * MAX(EXP(-k_elim*MAX($A197-($AB3+1),0)),0.58) ),0),IF(AND($AD3=TRUE,OR($AA3="Concerta",$AA3="OROS"),$A197&gt;=$AB3), MIN(OROS_factor*($AC3/Poids),22) / (1+EXP(-(($A197-($AB3+4.8))))) *  IF($A197&gt;($AB3+10), EXP(-k_elim*(($A197-($AB3+10)))), 1),0)))</f>
        <v>0</v>
      </c>
      <c r="G197" s="18">
        <f>IF($AA4="IR",IF(AND($AD4=TRUE,$AA4="IR",$A197&gt;=$AB4), (IR_factor*($AC4/Poids)) *  (EXP(-k_elim*($A197-$AB4)) - EXP(-3*($A197-$AB4)))  / (EXP(-k_elim*1.8)-EXP(-3*1.8)),0),IF($AA4="XR",IF(AND($AD4=TRUE,$AA4="XR",$A197&gt;=$AB4), IF($AE4="Jeun",   (XR_factor_fast*($AC4/Poids)) *    (EXP(-0.5*((($A197-($AB4+2))/0.9)^2)) +     EXP(-0.5*((($A197-($AB4+7))/1.1)^2)))    * MAX(EXP(-k_elim*MAX($A197-($AB4+1),0)),0.5),   (XR_factor_fed*($AC4/Poids)) *    (EXP(-0.5*((($A197-($AB4+2))/0.9)^2)) +     EXP(-0.5*((($A197-($AB4+6))/1.1)^2)))    * MAX(EXP(-k_elim*MAX($A197-($AB4+1),0)),0.58) ),0),IF(AND($AD4=TRUE,OR($AA4="Concerta",$AA4="OROS"),$A197&gt;=$AB4), MIN(OROS_factor*($AC4/Poids),22) / (1+EXP(-(($A197-($AB4+4.8))))) *  IF($A197&gt;($AB4+10), EXP(-k_elim*(($A197-($AB4+10)))), 1),0)))</f>
        <v>0</v>
      </c>
      <c r="H197" s="18">
        <f>IF($AA5="IR",IF(AND($AD5=TRUE,$AA5="IR",$A197&gt;=$AB5), (IR_factor*($AC5/Poids)) *  (EXP(-k_elim*($A197-$AB5)) - EXP(-3*($A197-$AB5)))  / (EXP(-k_elim*1.8)-EXP(-3*1.8)),0),IF($AA5="XR",IF(AND($AD5=TRUE,$AA5="XR",$A197&gt;=$AB5), IF($AE5="Jeun",   (XR_factor_fast*($AC5/Poids)) *    (EXP(-0.5*((($A197-($AB5+2))/0.9)^2)) +     EXP(-0.5*((($A197-($AB5+7))/1.1)^2)))    * MAX(EXP(-k_elim*MAX($A197-($AB5+1),0)),0.5),   (XR_factor_fed*($AC5/Poids)) *    (EXP(-0.5*((($A197-($AB5+2))/0.9)^2)) +     EXP(-0.5*((($A197-($AB5+6))/1.1)^2)))    * MAX(EXP(-k_elim*MAX($A197-($AB5+1),0)),0.58) ),0),IF(AND($AD5=TRUE,OR($AA5="Concerta",$AA5="OROS"),$A197&gt;=$AB5), MIN(OROS_factor*($AC5/Poids),22) / (1+EXP(-(($A197-($AB5+4.8))))) *  IF($A197&gt;($AB5+10), EXP(-k_elim*(($A197-($AB5+10)))), 1),0)))</f>
        <v>0</v>
      </c>
      <c r="I197" s="20">
        <f>IF($AA6="IR",IF(AND($AD6=TRUE,$AA6="IR",$A197&gt;=$AB6), (IR_factor*($AC6/Poids)) *  (EXP(-k_elim*($A197-$AB6)) - EXP(-3*($A197-$AB6)))  / (EXP(-k_elim*1.8)-EXP(-3*1.8)),0),IF($AA6="XR",IF(AND($AD6=TRUE,$AA6="XR",$A197&gt;=$AB6), IF($AE6="Jeun",   (XR_factor_fast*($AC6/Poids)) *    (EXP(-0.5*((($A197-($AB6+2))/0.9)^2)) +     EXP(-0.5*((($A197-($AB6+7))/1.1)^2)))    * MAX(EXP(-k_elim*MAX($A197-($AB6+1),0)),0.5),   (XR_factor_fed*($AC6/Poids)) *    (EXP(-0.5*((($A197-($AB6+2))/0.9)^2)) +     EXP(-0.5*((($A197-($AB6+6))/1.1)^2)))    * MAX(EXP(-k_elim*MAX($A197-($AB6+1),0)),0.58) ),0),IF(AND($AD6=TRUE,OR($AA6="Concerta",$AA6="OROS"),$A197&gt;=$AB6), MIN(OROS_factor*($AC6/Poids),22) / (1+EXP(-(($A197-($AB6+4.8))))) *  IF($A197&gt;($AB6+10), EXP(-k_elim*(($A197-($AB6+10)))), 1),0)))</f>
        <v>0</v>
      </c>
      <c r="J197" s="20">
        <f>IF($AA7="IR",IF(AND($AD7=TRUE,$AA7="IR",$A197&gt;=$AB7), (IR_factor*($AC7/Poids)) *  (EXP(-k_elim*($A197-$AB7)) - EXP(-3*($A197-$AB7)))  / (EXP(-k_elim*1.8)-EXP(-3*1.8)),0),IF($AA7="XR",IF(AND($AD7=TRUE,$AA7="XR",$A197&gt;=$AB7), IF($AE7="Jeun",   (XR_factor_fast*($AC7/Poids)) *    (EXP(-0.5*((($A197-($AB7+2))/0.9)^2)) +     EXP(-0.5*((($A197-($AB7+7))/1.1)^2)))    * MAX(EXP(-k_elim*MAX($A197-($AB7+1),0)),0.5),   (XR_factor_fed*($AC7/Poids)) *    (EXP(-0.5*((($A197-($AB7+2))/0.9)^2)) +     EXP(-0.5*((($A197-($AB7+6))/1.1)^2)))    * MAX(EXP(-k_elim*MAX($A197-($AB7+1),0)),0.58) ),0),IF(AND($AD7=TRUE,OR($AA7="Concerta",$AA7="OROS"),$A197&gt;=$AB7), MIN(OROS_factor*($AC7/Poids),22) / (1+EXP(-(($A197-($AB7+4.8))))) *  IF($A197&gt;($AB7+10), EXP(-k_elim*(($A197-($AB7+10)))), 1),0)))</f>
        <v>0</v>
      </c>
      <c r="K197" s="20">
        <f>IF($AA8="IR",IF(AND($AD8=TRUE,$AA8="IR",$A197&gt;=$AB8), (IR_factor*($AC8/Poids)) *  (EXP(-k_elim*($A197-$AB8)) - EXP(-3*($A197-$AB8)))  / (EXP(-k_elim*1.8)-EXP(-3*1.8)),0),IF($AA8="XR",IF(AND($AD8=TRUE,$AA8="XR",$A197&gt;=$AB8), IF($AE8="Jeun",   (XR_factor_fast*($AC8/Poids)) *    (EXP(-0.5*((($A197-($AB8+2))/0.9)^2)) +     EXP(-0.5*((($A197-($AB8+7))/1.1)^2)))    * MAX(EXP(-k_elim*MAX($A197-($AB8+1),0)),0.5),   (XR_factor_fed*($AC8/Poids)) *    (EXP(-0.5*((($A197-($AB8+2))/0.9)^2)) +     EXP(-0.5*((($A197-($AB8+6))/1.1)^2)))    * MAX(EXP(-k_elim*MAX($A197-($AB8+1),0)),0.58) ),0),IF(AND($AD8=TRUE,OR($AA8="Concerta",$AA8="OROS"),$A197&gt;=$AB8), MIN(OROS_factor*($AC8/Poids),22) / (1+EXP(-(($A197-($AB8+4.8))))) *  IF($A197&gt;($AB8+10), EXP(-k_elim*(($A197-($AB8+10)))), 1),0)))</f>
        <v>0</v>
      </c>
      <c r="L197" s="20">
        <f>IF($AA9="IR",IF(AND($AD9=TRUE,$AA9="IR",$A197&gt;=$AB9), (IR_factor*($AC9/Poids)) *  (EXP(-k_elim*($A197-$AB9)) - EXP(-3*($A197-$AB9)))  / (EXP(-k_elim*1.8)-EXP(-3*1.8)),0),IF($AA9="XR",IF(AND($AD9=TRUE,$AA9="XR",$A197&gt;=$AB9), IF($AE9="Jeun",   (XR_factor_fast*($AC9/Poids)) *    (EXP(-0.5*((($A197-($AB9+2))/0.9)^2)) +     EXP(-0.5*((($A197-($AB9+7))/1.1)^2)))    * MAX(EXP(-k_elim*MAX($A197-($AB9+1),0)),0.5),   (XR_factor_fed*($AC9/Poids)) *    (EXP(-0.5*((($A197-($AB9+2))/0.9)^2)) +     EXP(-0.5*((($A197-($AB9+6))/1.1)^2)))    * MAX(EXP(-k_elim*MAX($A197-($AB9+1),0)),0.58) ),0),IF(AND($AD9=TRUE,OR($AA9="Concerta",$AA9="OROS"),$A197&gt;=$AB9), MIN(OROS_factor*($AC9/Poids),22) / (1+EXP(-(($A197-($AB9+4.8))))) *  IF($A197&gt;($AB9+10), EXP(-k_elim*(($A197-($AB9+10)))), 1),0)))</f>
        <v>0</v>
      </c>
      <c r="M197" s="20">
        <f>IF($AA10="IR",IF(AND($AD10=TRUE,$AA10="IR",$A197&gt;=$AB10), (IR_factor*($AC10/Poids)) *  (EXP(-k_elim*($A197-$AB10)) - EXP(-3*($A197-$AB10)))  / (EXP(-k_elim*1.8)-EXP(-3*1.8)),0),IF($AA10="XR",IF(AND($AD10=TRUE,$AA10="XR",$A197&gt;=$AB10), IF($AE10="Jeun",   (XR_factor_fast*($AC10/Poids)) *    (EXP(-0.5*((($A197-($AB10+2))/0.9)^2)) +     EXP(-0.5*((($A197-($AB10+7))/1.1)^2)))    * MAX(EXP(-k_elim*MAX($A197-($AB10+1),0)),0.5),   (XR_factor_fed*($AC10/Poids)) *    (EXP(-0.5*((($A197-($AB10+2))/0.9)^2)) +     EXP(-0.5*((($A197-($AB10+6))/1.1)^2)))    * MAX(EXP(-k_elim*MAX($A197-($AB10+1),0)),0.58) ),0),IF(AND($AD10=TRUE,OR($AA10="Concerta",$AA10="OROS"),$A197&gt;=$AB10), MIN(OROS_factor*($AC10/Poids),22) / (1+EXP(-(($A197-($AB10+4.8))))) *  IF($A197&gt;($AB10+10), EXP(-k_elim*(($A197-($AB10+10)))), 1),0)))</f>
        <v>0</v>
      </c>
      <c r="N197" s="32">
        <f>IF($AA11="IR",IF(AND($AD11=TRUE,$AA11="IR",$A197&gt;=$AB11), (IR_factor*($AC11/Poids)) *  (EXP(-k_elim*($A197-$AB11)) - EXP(-3*($A197-$AB11)))  / (EXP(-k_elim*1.8)-EXP(-3*1.8)),0),IF($AA11="XR",IF(AND($AD11=TRUE,$AA11="XR",$A197&gt;=$AB11), IF($AE11="Jeun",   (XR_factor_fast*($AC11/Poids)) *    (EXP(-0.5*((($A197-($AB11+2))/0.9)^2)) +     EXP(-0.5*((($A197-($AB11+7))/1.1)^2)))    * MAX(EXP(-k_elim*MAX($A197-($AB11+1),0)),0.5),   (XR_factor_fed*($AC11/Poids)) *    (EXP(-0.5*((($A197-($AB11+2))/0.9)^2)) +     EXP(-0.5*((($A197-($AB11+6))/1.1)^2)))    * MAX(EXP(-k_elim*MAX($A197-($AB11+1),0)),0.58) ),0),IF(AND($AD11=TRUE,OR($AA11="Concerta",$AA11="OROS"),$A197&gt;=$AB11), MIN(OROS_factor*($AC11/Poids),22) / (1+EXP(-(($A197-($AB11+4.8))))) *  IF($A197&gt;($AB11+10), EXP(-k_elim*(($A197-($AB11+10)))), 1),0)))</f>
        <v>0</v>
      </c>
      <c r="O197" s="32">
        <f>IF($AA12="IR",IF(AND($AD12=TRUE,$AA12="IR",$A197&gt;=$AB12), (IR_factor*($AC12/Poids)) *  (EXP(-k_elim*($A197-$AB12)) - EXP(-3*($A197-$AB12)))  / (EXP(-k_elim*1.8)-EXP(-3*1.8)),0),IF($AA12="XR",IF(AND($AD12=TRUE,$AA12="XR",$A197&gt;=$AB12), IF($AE12="Jeun",   (XR_factor_fast*($AC12/Poids)) *    (EXP(-0.5*((($A197-($AB12+2))/0.9)^2)) +     EXP(-0.5*((($A197-($AB12+7))/1.1)^2)))    * MAX(EXP(-k_elim*MAX($A197-($AB12+1),0)),0.5),   (XR_factor_fed*($AC12/Poids)) *    (EXP(-0.5*((($A197-($AB12+2))/0.9)^2)) +     EXP(-0.5*((($A197-($AB12+6))/1.1)^2)))    * MAX(EXP(-k_elim*MAX($A197-($AB12+1),0)),0.58) ),0),IF(AND($AD12=TRUE,OR($AA12="Concerta",$AA12="OROS"),$A197&gt;=$AB12), MIN(OROS_factor*($AC12/Poids),22) / (1+EXP(-(($A197-($AB12+4.8))))) *  IF($A197&gt;($AB12+10), EXP(-k_elim*(($A197-($AB12+10)))), 1),0)))</f>
        <v>0</v>
      </c>
      <c r="P197" s="32">
        <f>IF($AA13="IR",IF(AND($AD13=TRUE,$AA13="IR",$A197&gt;=$AB13), (IR_factor*($AC13/Poids)) *  (EXP(-k_elim*($A197-$AB13)) - EXP(-3*($A197-$AB13)))  / (EXP(-k_elim*1.8)-EXP(-3*1.8)),0),IF($AA13="XR",IF(AND($AD13=TRUE,$AA13="XR",$A197&gt;=$AB13), IF($AE13="Jeun",   (XR_factor_fast*($AC13/Poids)) *    (EXP(-0.5*((($A197-($AB13+2))/0.9)^2)) +     EXP(-0.5*((($A197-($AB13+7))/1.1)^2)))    * MAX(EXP(-k_elim*MAX($A197-($AB13+1),0)),0.5),   (XR_factor_fed*($AC13/Poids)) *    (EXP(-0.5*((($A197-($AB13+2))/0.9)^2)) +     EXP(-0.5*((($A197-($AB13+6))/1.1)^2)))    * MAX(EXP(-k_elim*MAX($A197-($AB13+1),0)),0.58) ),0),IF(AND($AD13=TRUE,OR($AA13="Concerta",$AA13="OROS"),$A197&gt;=$AB13), MIN(OROS_factor*($AC13/Poids),22) / (1+EXP(-(($A197-($AB13+4.8))))) *  IF($A197&gt;($AB13+10), EXP(-k_elim*(($A197-($AB13+10)))), 1),0)))</f>
        <v>0</v>
      </c>
      <c r="AO197">
        <v>5</v>
      </c>
    </row>
    <row r="198" spans="1:41">
      <c r="A198" s="17">
        <v>15.799999999999971</v>
      </c>
      <c r="B198" s="18">
        <f t="shared" si="9"/>
        <v>1.4242578164592699</v>
      </c>
      <c r="C198" s="20">
        <f t="shared" si="10"/>
        <v>0</v>
      </c>
      <c r="D198" s="32">
        <f t="shared" si="11"/>
        <v>0</v>
      </c>
      <c r="E198" s="18">
        <f>IF($AA2="IR",IF(AND($AD2=TRUE,$AA2="IR",$A198&gt;=$AB2), (IR_factor*($AC2/Poids)) *  (EXP(-k_elim*($A198-$AB2)) - EXP(-3*($A198-$AB2)))  / (EXP(-k_elim*1.8)-EXP(-3*1.8)),0),IF($AA2="XR",IF(AND($AD2=TRUE,$AA2="XR",$A198&gt;=$AB2), IF($AE2="Jeun",   (XR_factor_fast*($AC2/Poids)) *    (EXP(-0.5*((($A198-($AB2+2))/0.9)^2)) +     EXP(-0.5*((($A198-($AB2+7))/1.1)^2)))    * MAX(EXP(-k_elim*MAX($A198-($AB2+1),0)),0.5),   (XR_factor_fed*($AC2/Poids)) *    (EXP(-0.5*((($A198-($AB2+2))/0.9)^2)) +     EXP(-0.5*((($A198-($AB2+6))/1.1)^2)))    * MAX(EXP(-k_elim*MAX($A198-($AB2+1),0)),0.58) ),0),IF(AND($AD2=TRUE,OR($AA2="Concerta",$AA2="OROS"),$A198&gt;=$AB2), MIN(OROS_factor*($AC2/Poids),22) / (1+EXP(-(($A198-($AB2+4.8))))) *  IF($A198&gt;($AB2+10), EXP(-k_elim*(($A198-($AB2+10)))), 1),0)))</f>
        <v>1.4242578164592699</v>
      </c>
      <c r="F198" s="18">
        <f>IF($AA3="IR",IF(AND($AD3=TRUE,$AA3="IR",$A198&gt;=$AB3), (IR_factor*($AC3/Poids)) *  (EXP(-k_elim*($A198-$AB3)) - EXP(-3*($A198-$AB3)))  / (EXP(-k_elim*1.8)-EXP(-3*1.8)),0),IF($AA3="XR",IF(AND($AD3=TRUE,$AA3="XR",$A198&gt;=$AB3), IF($AE3="Jeun",   (XR_factor_fast*($AC3/Poids)) *    (EXP(-0.5*((($A198-($AB3+2))/0.9)^2)) +     EXP(-0.5*((($A198-($AB3+7))/1.1)^2)))    * MAX(EXP(-k_elim*MAX($A198-($AB3+1),0)),0.5),   (XR_factor_fed*($AC3/Poids)) *    (EXP(-0.5*((($A198-($AB3+2))/0.9)^2)) +     EXP(-0.5*((($A198-($AB3+6))/1.1)^2)))    * MAX(EXP(-k_elim*MAX($A198-($AB3+1),0)),0.58) ),0),IF(AND($AD3=TRUE,OR($AA3="Concerta",$AA3="OROS"),$A198&gt;=$AB3), MIN(OROS_factor*($AC3/Poids),22) / (1+EXP(-(($A198-($AB3+4.8))))) *  IF($A198&gt;($AB3+10), EXP(-k_elim*(($A198-($AB3+10)))), 1),0)))</f>
        <v>0</v>
      </c>
      <c r="G198" s="18">
        <f>IF($AA4="IR",IF(AND($AD4=TRUE,$AA4="IR",$A198&gt;=$AB4), (IR_factor*($AC4/Poids)) *  (EXP(-k_elim*($A198-$AB4)) - EXP(-3*($A198-$AB4)))  / (EXP(-k_elim*1.8)-EXP(-3*1.8)),0),IF($AA4="XR",IF(AND($AD4=TRUE,$AA4="XR",$A198&gt;=$AB4), IF($AE4="Jeun",   (XR_factor_fast*($AC4/Poids)) *    (EXP(-0.5*((($A198-($AB4+2))/0.9)^2)) +     EXP(-0.5*((($A198-($AB4+7))/1.1)^2)))    * MAX(EXP(-k_elim*MAX($A198-($AB4+1),0)),0.5),   (XR_factor_fed*($AC4/Poids)) *    (EXP(-0.5*((($A198-($AB4+2))/0.9)^2)) +     EXP(-0.5*((($A198-($AB4+6))/1.1)^2)))    * MAX(EXP(-k_elim*MAX($A198-($AB4+1),0)),0.58) ),0),IF(AND($AD4=TRUE,OR($AA4="Concerta",$AA4="OROS"),$A198&gt;=$AB4), MIN(OROS_factor*($AC4/Poids),22) / (1+EXP(-(($A198-($AB4+4.8))))) *  IF($A198&gt;($AB4+10), EXP(-k_elim*(($A198-($AB4+10)))), 1),0)))</f>
        <v>0</v>
      </c>
      <c r="H198" s="18">
        <f>IF($AA5="IR",IF(AND($AD5=TRUE,$AA5="IR",$A198&gt;=$AB5), (IR_factor*($AC5/Poids)) *  (EXP(-k_elim*($A198-$AB5)) - EXP(-3*($A198-$AB5)))  / (EXP(-k_elim*1.8)-EXP(-3*1.8)),0),IF($AA5="XR",IF(AND($AD5=TRUE,$AA5="XR",$A198&gt;=$AB5), IF($AE5="Jeun",   (XR_factor_fast*($AC5/Poids)) *    (EXP(-0.5*((($A198-($AB5+2))/0.9)^2)) +     EXP(-0.5*((($A198-($AB5+7))/1.1)^2)))    * MAX(EXP(-k_elim*MAX($A198-($AB5+1),0)),0.5),   (XR_factor_fed*($AC5/Poids)) *    (EXP(-0.5*((($A198-($AB5+2))/0.9)^2)) +     EXP(-0.5*((($A198-($AB5+6))/1.1)^2)))    * MAX(EXP(-k_elim*MAX($A198-($AB5+1),0)),0.58) ),0),IF(AND($AD5=TRUE,OR($AA5="Concerta",$AA5="OROS"),$A198&gt;=$AB5), MIN(OROS_factor*($AC5/Poids),22) / (1+EXP(-(($A198-($AB5+4.8))))) *  IF($A198&gt;($AB5+10), EXP(-k_elim*(($A198-($AB5+10)))), 1),0)))</f>
        <v>0</v>
      </c>
      <c r="I198" s="20">
        <f>IF($AA6="IR",IF(AND($AD6=TRUE,$AA6="IR",$A198&gt;=$AB6), (IR_factor*($AC6/Poids)) *  (EXP(-k_elim*($A198-$AB6)) - EXP(-3*($A198-$AB6)))  / (EXP(-k_elim*1.8)-EXP(-3*1.8)),0),IF($AA6="XR",IF(AND($AD6=TRUE,$AA6="XR",$A198&gt;=$AB6), IF($AE6="Jeun",   (XR_factor_fast*($AC6/Poids)) *    (EXP(-0.5*((($A198-($AB6+2))/0.9)^2)) +     EXP(-0.5*((($A198-($AB6+7))/1.1)^2)))    * MAX(EXP(-k_elim*MAX($A198-($AB6+1),0)),0.5),   (XR_factor_fed*($AC6/Poids)) *    (EXP(-0.5*((($A198-($AB6+2))/0.9)^2)) +     EXP(-0.5*((($A198-($AB6+6))/1.1)^2)))    * MAX(EXP(-k_elim*MAX($A198-($AB6+1),0)),0.58) ),0),IF(AND($AD6=TRUE,OR($AA6="Concerta",$AA6="OROS"),$A198&gt;=$AB6), MIN(OROS_factor*($AC6/Poids),22) / (1+EXP(-(($A198-($AB6+4.8))))) *  IF($A198&gt;($AB6+10), EXP(-k_elim*(($A198-($AB6+10)))), 1),0)))</f>
        <v>0</v>
      </c>
      <c r="J198" s="20">
        <f>IF($AA7="IR",IF(AND($AD7=TRUE,$AA7="IR",$A198&gt;=$AB7), (IR_factor*($AC7/Poids)) *  (EXP(-k_elim*($A198-$AB7)) - EXP(-3*($A198-$AB7)))  / (EXP(-k_elim*1.8)-EXP(-3*1.8)),0),IF($AA7="XR",IF(AND($AD7=TRUE,$AA7="XR",$A198&gt;=$AB7), IF($AE7="Jeun",   (XR_factor_fast*($AC7/Poids)) *    (EXP(-0.5*((($A198-($AB7+2))/0.9)^2)) +     EXP(-0.5*((($A198-($AB7+7))/1.1)^2)))    * MAX(EXP(-k_elim*MAX($A198-($AB7+1),0)),0.5),   (XR_factor_fed*($AC7/Poids)) *    (EXP(-0.5*((($A198-($AB7+2))/0.9)^2)) +     EXP(-0.5*((($A198-($AB7+6))/1.1)^2)))    * MAX(EXP(-k_elim*MAX($A198-($AB7+1),0)),0.58) ),0),IF(AND($AD7=TRUE,OR($AA7="Concerta",$AA7="OROS"),$A198&gt;=$AB7), MIN(OROS_factor*($AC7/Poids),22) / (1+EXP(-(($A198-($AB7+4.8))))) *  IF($A198&gt;($AB7+10), EXP(-k_elim*(($A198-($AB7+10)))), 1),0)))</f>
        <v>0</v>
      </c>
      <c r="K198" s="20">
        <f>IF($AA8="IR",IF(AND($AD8=TRUE,$AA8="IR",$A198&gt;=$AB8), (IR_factor*($AC8/Poids)) *  (EXP(-k_elim*($A198-$AB8)) - EXP(-3*($A198-$AB8)))  / (EXP(-k_elim*1.8)-EXP(-3*1.8)),0),IF($AA8="XR",IF(AND($AD8=TRUE,$AA8="XR",$A198&gt;=$AB8), IF($AE8="Jeun",   (XR_factor_fast*($AC8/Poids)) *    (EXP(-0.5*((($A198-($AB8+2))/0.9)^2)) +     EXP(-0.5*((($A198-($AB8+7))/1.1)^2)))    * MAX(EXP(-k_elim*MAX($A198-($AB8+1),0)),0.5),   (XR_factor_fed*($AC8/Poids)) *    (EXP(-0.5*((($A198-($AB8+2))/0.9)^2)) +     EXP(-0.5*((($A198-($AB8+6))/1.1)^2)))    * MAX(EXP(-k_elim*MAX($A198-($AB8+1),0)),0.58) ),0),IF(AND($AD8=TRUE,OR($AA8="Concerta",$AA8="OROS"),$A198&gt;=$AB8), MIN(OROS_factor*($AC8/Poids),22) / (1+EXP(-(($A198-($AB8+4.8))))) *  IF($A198&gt;($AB8+10), EXP(-k_elim*(($A198-($AB8+10)))), 1),0)))</f>
        <v>0</v>
      </c>
      <c r="L198" s="20">
        <f>IF($AA9="IR",IF(AND($AD9=TRUE,$AA9="IR",$A198&gt;=$AB9), (IR_factor*($AC9/Poids)) *  (EXP(-k_elim*($A198-$AB9)) - EXP(-3*($A198-$AB9)))  / (EXP(-k_elim*1.8)-EXP(-3*1.8)),0),IF($AA9="XR",IF(AND($AD9=TRUE,$AA9="XR",$A198&gt;=$AB9), IF($AE9="Jeun",   (XR_factor_fast*($AC9/Poids)) *    (EXP(-0.5*((($A198-($AB9+2))/0.9)^2)) +     EXP(-0.5*((($A198-($AB9+7))/1.1)^2)))    * MAX(EXP(-k_elim*MAX($A198-($AB9+1),0)),0.5),   (XR_factor_fed*($AC9/Poids)) *    (EXP(-0.5*((($A198-($AB9+2))/0.9)^2)) +     EXP(-0.5*((($A198-($AB9+6))/1.1)^2)))    * MAX(EXP(-k_elim*MAX($A198-($AB9+1),0)),0.58) ),0),IF(AND($AD9=TRUE,OR($AA9="Concerta",$AA9="OROS"),$A198&gt;=$AB9), MIN(OROS_factor*($AC9/Poids),22) / (1+EXP(-(($A198-($AB9+4.8))))) *  IF($A198&gt;($AB9+10), EXP(-k_elim*(($A198-($AB9+10)))), 1),0)))</f>
        <v>0</v>
      </c>
      <c r="M198" s="20">
        <f>IF($AA10="IR",IF(AND($AD10=TRUE,$AA10="IR",$A198&gt;=$AB10), (IR_factor*($AC10/Poids)) *  (EXP(-k_elim*($A198-$AB10)) - EXP(-3*($A198-$AB10)))  / (EXP(-k_elim*1.8)-EXP(-3*1.8)),0),IF($AA10="XR",IF(AND($AD10=TRUE,$AA10="XR",$A198&gt;=$AB10), IF($AE10="Jeun",   (XR_factor_fast*($AC10/Poids)) *    (EXP(-0.5*((($A198-($AB10+2))/0.9)^2)) +     EXP(-0.5*((($A198-($AB10+7))/1.1)^2)))    * MAX(EXP(-k_elim*MAX($A198-($AB10+1),0)),0.5),   (XR_factor_fed*($AC10/Poids)) *    (EXP(-0.5*((($A198-($AB10+2))/0.9)^2)) +     EXP(-0.5*((($A198-($AB10+6))/1.1)^2)))    * MAX(EXP(-k_elim*MAX($A198-($AB10+1),0)),0.58) ),0),IF(AND($AD10=TRUE,OR($AA10="Concerta",$AA10="OROS"),$A198&gt;=$AB10), MIN(OROS_factor*($AC10/Poids),22) / (1+EXP(-(($A198-($AB10+4.8))))) *  IF($A198&gt;($AB10+10), EXP(-k_elim*(($A198-($AB10+10)))), 1),0)))</f>
        <v>0</v>
      </c>
      <c r="N198" s="32">
        <f>IF($AA11="IR",IF(AND($AD11=TRUE,$AA11="IR",$A198&gt;=$AB11), (IR_factor*($AC11/Poids)) *  (EXP(-k_elim*($A198-$AB11)) - EXP(-3*($A198-$AB11)))  / (EXP(-k_elim*1.8)-EXP(-3*1.8)),0),IF($AA11="XR",IF(AND($AD11=TRUE,$AA11="XR",$A198&gt;=$AB11), IF($AE11="Jeun",   (XR_factor_fast*($AC11/Poids)) *    (EXP(-0.5*((($A198-($AB11+2))/0.9)^2)) +     EXP(-0.5*((($A198-($AB11+7))/1.1)^2)))    * MAX(EXP(-k_elim*MAX($A198-($AB11+1),0)),0.5),   (XR_factor_fed*($AC11/Poids)) *    (EXP(-0.5*((($A198-($AB11+2))/0.9)^2)) +     EXP(-0.5*((($A198-($AB11+6))/1.1)^2)))    * MAX(EXP(-k_elim*MAX($A198-($AB11+1),0)),0.58) ),0),IF(AND($AD11=TRUE,OR($AA11="Concerta",$AA11="OROS"),$A198&gt;=$AB11), MIN(OROS_factor*($AC11/Poids),22) / (1+EXP(-(($A198-($AB11+4.8))))) *  IF($A198&gt;($AB11+10), EXP(-k_elim*(($A198-($AB11+10)))), 1),0)))</f>
        <v>0</v>
      </c>
      <c r="O198" s="32">
        <f>IF($AA12="IR",IF(AND($AD12=TRUE,$AA12="IR",$A198&gt;=$AB12), (IR_factor*($AC12/Poids)) *  (EXP(-k_elim*($A198-$AB12)) - EXP(-3*($A198-$AB12)))  / (EXP(-k_elim*1.8)-EXP(-3*1.8)),0),IF($AA12="XR",IF(AND($AD12=TRUE,$AA12="XR",$A198&gt;=$AB12), IF($AE12="Jeun",   (XR_factor_fast*($AC12/Poids)) *    (EXP(-0.5*((($A198-($AB12+2))/0.9)^2)) +     EXP(-0.5*((($A198-($AB12+7))/1.1)^2)))    * MAX(EXP(-k_elim*MAX($A198-($AB12+1),0)),0.5),   (XR_factor_fed*($AC12/Poids)) *    (EXP(-0.5*((($A198-($AB12+2))/0.9)^2)) +     EXP(-0.5*((($A198-($AB12+6))/1.1)^2)))    * MAX(EXP(-k_elim*MAX($A198-($AB12+1),0)),0.58) ),0),IF(AND($AD12=TRUE,OR($AA12="Concerta",$AA12="OROS"),$A198&gt;=$AB12), MIN(OROS_factor*($AC12/Poids),22) / (1+EXP(-(($A198-($AB12+4.8))))) *  IF($A198&gt;($AB12+10), EXP(-k_elim*(($A198-($AB12+10)))), 1),0)))</f>
        <v>0</v>
      </c>
      <c r="P198" s="32">
        <f>IF($AA13="IR",IF(AND($AD13=TRUE,$AA13="IR",$A198&gt;=$AB13), (IR_factor*($AC13/Poids)) *  (EXP(-k_elim*($A198-$AB13)) - EXP(-3*($A198-$AB13)))  / (EXP(-k_elim*1.8)-EXP(-3*1.8)),0),IF($AA13="XR",IF(AND($AD13=TRUE,$AA13="XR",$A198&gt;=$AB13), IF($AE13="Jeun",   (XR_factor_fast*($AC13/Poids)) *    (EXP(-0.5*((($A198-($AB13+2))/0.9)^2)) +     EXP(-0.5*((($A198-($AB13+7))/1.1)^2)))    * MAX(EXP(-k_elim*MAX($A198-($AB13+1),0)),0.5),   (XR_factor_fed*($AC13/Poids)) *    (EXP(-0.5*((($A198-($AB13+2))/0.9)^2)) +     EXP(-0.5*((($A198-($AB13+6))/1.1)^2)))    * MAX(EXP(-k_elim*MAX($A198-($AB13+1),0)),0.58) ),0),IF(AND($AD13=TRUE,OR($AA13="Concerta",$AA13="OROS"),$A198&gt;=$AB13), MIN(OROS_factor*($AC13/Poids),22) / (1+EXP(-(($A198-($AB13+4.8))))) *  IF($A198&gt;($AB13+10), EXP(-k_elim*(($A198-($AB13+10)))), 1),0)))</f>
        <v>0</v>
      </c>
      <c r="AO198">
        <v>5</v>
      </c>
    </row>
    <row r="199" spans="1:41">
      <c r="A199" s="17">
        <v>15.849999999999969</v>
      </c>
      <c r="B199" s="18">
        <f t="shared" si="9"/>
        <v>1.4067375361583869</v>
      </c>
      <c r="C199" s="20">
        <f t="shared" si="10"/>
        <v>0</v>
      </c>
      <c r="D199" s="32">
        <f t="shared" si="11"/>
        <v>0</v>
      </c>
      <c r="E199" s="18">
        <f>IF($AA2="IR",IF(AND($AD2=TRUE,$AA2="IR",$A199&gt;=$AB2), (IR_factor*($AC2/Poids)) *  (EXP(-k_elim*($A199-$AB2)) - EXP(-3*($A199-$AB2)))  / (EXP(-k_elim*1.8)-EXP(-3*1.8)),0),IF($AA2="XR",IF(AND($AD2=TRUE,$AA2="XR",$A199&gt;=$AB2), IF($AE2="Jeun",   (XR_factor_fast*($AC2/Poids)) *    (EXP(-0.5*((($A199-($AB2+2))/0.9)^2)) +     EXP(-0.5*((($A199-($AB2+7))/1.1)^2)))    * MAX(EXP(-k_elim*MAX($A199-($AB2+1),0)),0.5),   (XR_factor_fed*($AC2/Poids)) *    (EXP(-0.5*((($A199-($AB2+2))/0.9)^2)) +     EXP(-0.5*((($A199-($AB2+6))/1.1)^2)))    * MAX(EXP(-k_elim*MAX($A199-($AB2+1),0)),0.58) ),0),IF(AND($AD2=TRUE,OR($AA2="Concerta",$AA2="OROS"),$A199&gt;=$AB2), MIN(OROS_factor*($AC2/Poids),22) / (1+EXP(-(($A199-($AB2+4.8))))) *  IF($A199&gt;($AB2+10), EXP(-k_elim*(($A199-($AB2+10)))), 1),0)))</f>
        <v>1.4067375361583869</v>
      </c>
      <c r="F199" s="18">
        <f>IF($AA3="IR",IF(AND($AD3=TRUE,$AA3="IR",$A199&gt;=$AB3), (IR_factor*($AC3/Poids)) *  (EXP(-k_elim*($A199-$AB3)) - EXP(-3*($A199-$AB3)))  / (EXP(-k_elim*1.8)-EXP(-3*1.8)),0),IF($AA3="XR",IF(AND($AD3=TRUE,$AA3="XR",$A199&gt;=$AB3), IF($AE3="Jeun",   (XR_factor_fast*($AC3/Poids)) *    (EXP(-0.5*((($A199-($AB3+2))/0.9)^2)) +     EXP(-0.5*((($A199-($AB3+7))/1.1)^2)))    * MAX(EXP(-k_elim*MAX($A199-($AB3+1),0)),0.5),   (XR_factor_fed*($AC3/Poids)) *    (EXP(-0.5*((($A199-($AB3+2))/0.9)^2)) +     EXP(-0.5*((($A199-($AB3+6))/1.1)^2)))    * MAX(EXP(-k_elim*MAX($A199-($AB3+1),0)),0.58) ),0),IF(AND($AD3=TRUE,OR($AA3="Concerta",$AA3="OROS"),$A199&gt;=$AB3), MIN(OROS_factor*($AC3/Poids),22) / (1+EXP(-(($A199-($AB3+4.8))))) *  IF($A199&gt;($AB3+10), EXP(-k_elim*(($A199-($AB3+10)))), 1),0)))</f>
        <v>0</v>
      </c>
      <c r="G199" s="18">
        <f>IF($AA4="IR",IF(AND($AD4=TRUE,$AA4="IR",$A199&gt;=$AB4), (IR_factor*($AC4/Poids)) *  (EXP(-k_elim*($A199-$AB4)) - EXP(-3*($A199-$AB4)))  / (EXP(-k_elim*1.8)-EXP(-3*1.8)),0),IF($AA4="XR",IF(AND($AD4=TRUE,$AA4="XR",$A199&gt;=$AB4), IF($AE4="Jeun",   (XR_factor_fast*($AC4/Poids)) *    (EXP(-0.5*((($A199-($AB4+2))/0.9)^2)) +     EXP(-0.5*((($A199-($AB4+7))/1.1)^2)))    * MAX(EXP(-k_elim*MAX($A199-($AB4+1),0)),0.5),   (XR_factor_fed*($AC4/Poids)) *    (EXP(-0.5*((($A199-($AB4+2))/0.9)^2)) +     EXP(-0.5*((($A199-($AB4+6))/1.1)^2)))    * MAX(EXP(-k_elim*MAX($A199-($AB4+1),0)),0.58) ),0),IF(AND($AD4=TRUE,OR($AA4="Concerta",$AA4="OROS"),$A199&gt;=$AB4), MIN(OROS_factor*($AC4/Poids),22) / (1+EXP(-(($A199-($AB4+4.8))))) *  IF($A199&gt;($AB4+10), EXP(-k_elim*(($A199-($AB4+10)))), 1),0)))</f>
        <v>0</v>
      </c>
      <c r="H199" s="18">
        <f>IF($AA5="IR",IF(AND($AD5=TRUE,$AA5="IR",$A199&gt;=$AB5), (IR_factor*($AC5/Poids)) *  (EXP(-k_elim*($A199-$AB5)) - EXP(-3*($A199-$AB5)))  / (EXP(-k_elim*1.8)-EXP(-3*1.8)),0),IF($AA5="XR",IF(AND($AD5=TRUE,$AA5="XR",$A199&gt;=$AB5), IF($AE5="Jeun",   (XR_factor_fast*($AC5/Poids)) *    (EXP(-0.5*((($A199-($AB5+2))/0.9)^2)) +     EXP(-0.5*((($A199-($AB5+7))/1.1)^2)))    * MAX(EXP(-k_elim*MAX($A199-($AB5+1),0)),0.5),   (XR_factor_fed*($AC5/Poids)) *    (EXP(-0.5*((($A199-($AB5+2))/0.9)^2)) +     EXP(-0.5*((($A199-($AB5+6))/1.1)^2)))    * MAX(EXP(-k_elim*MAX($A199-($AB5+1),0)),0.58) ),0),IF(AND($AD5=TRUE,OR($AA5="Concerta",$AA5="OROS"),$A199&gt;=$AB5), MIN(OROS_factor*($AC5/Poids),22) / (1+EXP(-(($A199-($AB5+4.8))))) *  IF($A199&gt;($AB5+10), EXP(-k_elim*(($A199-($AB5+10)))), 1),0)))</f>
        <v>0</v>
      </c>
      <c r="I199" s="20">
        <f>IF($AA6="IR",IF(AND($AD6=TRUE,$AA6="IR",$A199&gt;=$AB6), (IR_factor*($AC6/Poids)) *  (EXP(-k_elim*($A199-$AB6)) - EXP(-3*($A199-$AB6)))  / (EXP(-k_elim*1.8)-EXP(-3*1.8)),0),IF($AA6="XR",IF(AND($AD6=TRUE,$AA6="XR",$A199&gt;=$AB6), IF($AE6="Jeun",   (XR_factor_fast*($AC6/Poids)) *    (EXP(-0.5*((($A199-($AB6+2))/0.9)^2)) +     EXP(-0.5*((($A199-($AB6+7))/1.1)^2)))    * MAX(EXP(-k_elim*MAX($A199-($AB6+1),0)),0.5),   (XR_factor_fed*($AC6/Poids)) *    (EXP(-0.5*((($A199-($AB6+2))/0.9)^2)) +     EXP(-0.5*((($A199-($AB6+6))/1.1)^2)))    * MAX(EXP(-k_elim*MAX($A199-($AB6+1),0)),0.58) ),0),IF(AND($AD6=TRUE,OR($AA6="Concerta",$AA6="OROS"),$A199&gt;=$AB6), MIN(OROS_factor*($AC6/Poids),22) / (1+EXP(-(($A199-($AB6+4.8))))) *  IF($A199&gt;($AB6+10), EXP(-k_elim*(($A199-($AB6+10)))), 1),0)))</f>
        <v>0</v>
      </c>
      <c r="J199" s="20">
        <f>IF($AA7="IR",IF(AND($AD7=TRUE,$AA7="IR",$A199&gt;=$AB7), (IR_factor*($AC7/Poids)) *  (EXP(-k_elim*($A199-$AB7)) - EXP(-3*($A199-$AB7)))  / (EXP(-k_elim*1.8)-EXP(-3*1.8)),0),IF($AA7="XR",IF(AND($AD7=TRUE,$AA7="XR",$A199&gt;=$AB7), IF($AE7="Jeun",   (XR_factor_fast*($AC7/Poids)) *    (EXP(-0.5*((($A199-($AB7+2))/0.9)^2)) +     EXP(-0.5*((($A199-($AB7+7))/1.1)^2)))    * MAX(EXP(-k_elim*MAX($A199-($AB7+1),0)),0.5),   (XR_factor_fed*($AC7/Poids)) *    (EXP(-0.5*((($A199-($AB7+2))/0.9)^2)) +     EXP(-0.5*((($A199-($AB7+6))/1.1)^2)))    * MAX(EXP(-k_elim*MAX($A199-($AB7+1),0)),0.58) ),0),IF(AND($AD7=TRUE,OR($AA7="Concerta",$AA7="OROS"),$A199&gt;=$AB7), MIN(OROS_factor*($AC7/Poids),22) / (1+EXP(-(($A199-($AB7+4.8))))) *  IF($A199&gt;($AB7+10), EXP(-k_elim*(($A199-($AB7+10)))), 1),0)))</f>
        <v>0</v>
      </c>
      <c r="K199" s="20">
        <f>IF($AA8="IR",IF(AND($AD8=TRUE,$AA8="IR",$A199&gt;=$AB8), (IR_factor*($AC8/Poids)) *  (EXP(-k_elim*($A199-$AB8)) - EXP(-3*($A199-$AB8)))  / (EXP(-k_elim*1.8)-EXP(-3*1.8)),0),IF($AA8="XR",IF(AND($AD8=TRUE,$AA8="XR",$A199&gt;=$AB8), IF($AE8="Jeun",   (XR_factor_fast*($AC8/Poids)) *    (EXP(-0.5*((($A199-($AB8+2))/0.9)^2)) +     EXP(-0.5*((($A199-($AB8+7))/1.1)^2)))    * MAX(EXP(-k_elim*MAX($A199-($AB8+1),0)),0.5),   (XR_factor_fed*($AC8/Poids)) *    (EXP(-0.5*((($A199-($AB8+2))/0.9)^2)) +     EXP(-0.5*((($A199-($AB8+6))/1.1)^2)))    * MAX(EXP(-k_elim*MAX($A199-($AB8+1),0)),0.58) ),0),IF(AND($AD8=TRUE,OR($AA8="Concerta",$AA8="OROS"),$A199&gt;=$AB8), MIN(OROS_factor*($AC8/Poids),22) / (1+EXP(-(($A199-($AB8+4.8))))) *  IF($A199&gt;($AB8+10), EXP(-k_elim*(($A199-($AB8+10)))), 1),0)))</f>
        <v>0</v>
      </c>
      <c r="L199" s="20">
        <f>IF($AA9="IR",IF(AND($AD9=TRUE,$AA9="IR",$A199&gt;=$AB9), (IR_factor*($AC9/Poids)) *  (EXP(-k_elim*($A199-$AB9)) - EXP(-3*($A199-$AB9)))  / (EXP(-k_elim*1.8)-EXP(-3*1.8)),0),IF($AA9="XR",IF(AND($AD9=TRUE,$AA9="XR",$A199&gt;=$AB9), IF($AE9="Jeun",   (XR_factor_fast*($AC9/Poids)) *    (EXP(-0.5*((($A199-($AB9+2))/0.9)^2)) +     EXP(-0.5*((($A199-($AB9+7))/1.1)^2)))    * MAX(EXP(-k_elim*MAX($A199-($AB9+1),0)),0.5),   (XR_factor_fed*($AC9/Poids)) *    (EXP(-0.5*((($A199-($AB9+2))/0.9)^2)) +     EXP(-0.5*((($A199-($AB9+6))/1.1)^2)))    * MAX(EXP(-k_elim*MAX($A199-($AB9+1),0)),0.58) ),0),IF(AND($AD9=TRUE,OR($AA9="Concerta",$AA9="OROS"),$A199&gt;=$AB9), MIN(OROS_factor*($AC9/Poids),22) / (1+EXP(-(($A199-($AB9+4.8))))) *  IF($A199&gt;($AB9+10), EXP(-k_elim*(($A199-($AB9+10)))), 1),0)))</f>
        <v>0</v>
      </c>
      <c r="M199" s="20">
        <f>IF($AA10="IR",IF(AND($AD10=TRUE,$AA10="IR",$A199&gt;=$AB10), (IR_factor*($AC10/Poids)) *  (EXP(-k_elim*($A199-$AB10)) - EXP(-3*($A199-$AB10)))  / (EXP(-k_elim*1.8)-EXP(-3*1.8)),0),IF($AA10="XR",IF(AND($AD10=TRUE,$AA10="XR",$A199&gt;=$AB10), IF($AE10="Jeun",   (XR_factor_fast*($AC10/Poids)) *    (EXP(-0.5*((($A199-($AB10+2))/0.9)^2)) +     EXP(-0.5*((($A199-($AB10+7))/1.1)^2)))    * MAX(EXP(-k_elim*MAX($A199-($AB10+1),0)),0.5),   (XR_factor_fed*($AC10/Poids)) *    (EXP(-0.5*((($A199-($AB10+2))/0.9)^2)) +     EXP(-0.5*((($A199-($AB10+6))/1.1)^2)))    * MAX(EXP(-k_elim*MAX($A199-($AB10+1),0)),0.58) ),0),IF(AND($AD10=TRUE,OR($AA10="Concerta",$AA10="OROS"),$A199&gt;=$AB10), MIN(OROS_factor*($AC10/Poids),22) / (1+EXP(-(($A199-($AB10+4.8))))) *  IF($A199&gt;($AB10+10), EXP(-k_elim*(($A199-($AB10+10)))), 1),0)))</f>
        <v>0</v>
      </c>
      <c r="N199" s="32">
        <f>IF($AA11="IR",IF(AND($AD11=TRUE,$AA11="IR",$A199&gt;=$AB11), (IR_factor*($AC11/Poids)) *  (EXP(-k_elim*($A199-$AB11)) - EXP(-3*($A199-$AB11)))  / (EXP(-k_elim*1.8)-EXP(-3*1.8)),0),IF($AA11="XR",IF(AND($AD11=TRUE,$AA11="XR",$A199&gt;=$AB11), IF($AE11="Jeun",   (XR_factor_fast*($AC11/Poids)) *    (EXP(-0.5*((($A199-($AB11+2))/0.9)^2)) +     EXP(-0.5*((($A199-($AB11+7))/1.1)^2)))    * MAX(EXP(-k_elim*MAX($A199-($AB11+1),0)),0.5),   (XR_factor_fed*($AC11/Poids)) *    (EXP(-0.5*((($A199-($AB11+2))/0.9)^2)) +     EXP(-0.5*((($A199-($AB11+6))/1.1)^2)))    * MAX(EXP(-k_elim*MAX($A199-($AB11+1),0)),0.58) ),0),IF(AND($AD11=TRUE,OR($AA11="Concerta",$AA11="OROS"),$A199&gt;=$AB11), MIN(OROS_factor*($AC11/Poids),22) / (1+EXP(-(($A199-($AB11+4.8))))) *  IF($A199&gt;($AB11+10), EXP(-k_elim*(($A199-($AB11+10)))), 1),0)))</f>
        <v>0</v>
      </c>
      <c r="O199" s="32">
        <f>IF($AA12="IR",IF(AND($AD12=TRUE,$AA12="IR",$A199&gt;=$AB12), (IR_factor*($AC12/Poids)) *  (EXP(-k_elim*($A199-$AB12)) - EXP(-3*($A199-$AB12)))  / (EXP(-k_elim*1.8)-EXP(-3*1.8)),0),IF($AA12="XR",IF(AND($AD12=TRUE,$AA12="XR",$A199&gt;=$AB12), IF($AE12="Jeun",   (XR_factor_fast*($AC12/Poids)) *    (EXP(-0.5*((($A199-($AB12+2))/0.9)^2)) +     EXP(-0.5*((($A199-($AB12+7))/1.1)^2)))    * MAX(EXP(-k_elim*MAX($A199-($AB12+1),0)),0.5),   (XR_factor_fed*($AC12/Poids)) *    (EXP(-0.5*((($A199-($AB12+2))/0.9)^2)) +     EXP(-0.5*((($A199-($AB12+6))/1.1)^2)))    * MAX(EXP(-k_elim*MAX($A199-($AB12+1),0)),0.58) ),0),IF(AND($AD12=TRUE,OR($AA12="Concerta",$AA12="OROS"),$A199&gt;=$AB12), MIN(OROS_factor*($AC12/Poids),22) / (1+EXP(-(($A199-($AB12+4.8))))) *  IF($A199&gt;($AB12+10), EXP(-k_elim*(($A199-($AB12+10)))), 1),0)))</f>
        <v>0</v>
      </c>
      <c r="P199" s="32">
        <f>IF($AA13="IR",IF(AND($AD13=TRUE,$AA13="IR",$A199&gt;=$AB13), (IR_factor*($AC13/Poids)) *  (EXP(-k_elim*($A199-$AB13)) - EXP(-3*($A199-$AB13)))  / (EXP(-k_elim*1.8)-EXP(-3*1.8)),0),IF($AA13="XR",IF(AND($AD13=TRUE,$AA13="XR",$A199&gt;=$AB13), IF($AE13="Jeun",   (XR_factor_fast*($AC13/Poids)) *    (EXP(-0.5*((($A199-($AB13+2))/0.9)^2)) +     EXP(-0.5*((($A199-($AB13+7))/1.1)^2)))    * MAX(EXP(-k_elim*MAX($A199-($AB13+1),0)),0.5),   (XR_factor_fed*($AC13/Poids)) *    (EXP(-0.5*((($A199-($AB13+2))/0.9)^2)) +     EXP(-0.5*((($A199-($AB13+6))/1.1)^2)))    * MAX(EXP(-k_elim*MAX($A199-($AB13+1),0)),0.58) ),0),IF(AND($AD13=TRUE,OR($AA13="Concerta",$AA13="OROS"),$A199&gt;=$AB13), MIN(OROS_factor*($AC13/Poids),22) / (1+EXP(-(($A199-($AB13+4.8))))) *  IF($A199&gt;($AB13+10), EXP(-k_elim*(($A199-($AB13+10)))), 1),0)))</f>
        <v>0</v>
      </c>
      <c r="AO199">
        <v>5</v>
      </c>
    </row>
    <row r="200" spans="1:41">
      <c r="A200" s="17">
        <v>15.899999999999959</v>
      </c>
      <c r="B200" s="18">
        <f t="shared" si="9"/>
        <v>1.3894327787897207</v>
      </c>
      <c r="C200" s="20">
        <f t="shared" si="10"/>
        <v>0</v>
      </c>
      <c r="D200" s="32">
        <f t="shared" si="11"/>
        <v>0</v>
      </c>
      <c r="E200" s="18">
        <f>IF($AA2="IR",IF(AND($AD2=TRUE,$AA2="IR",$A200&gt;=$AB2), (IR_factor*($AC2/Poids)) *  (EXP(-k_elim*($A200-$AB2)) - EXP(-3*($A200-$AB2)))  / (EXP(-k_elim*1.8)-EXP(-3*1.8)),0),IF($AA2="XR",IF(AND($AD2=TRUE,$AA2="XR",$A200&gt;=$AB2), IF($AE2="Jeun",   (XR_factor_fast*($AC2/Poids)) *    (EXP(-0.5*((($A200-($AB2+2))/0.9)^2)) +     EXP(-0.5*((($A200-($AB2+7))/1.1)^2)))    * MAX(EXP(-k_elim*MAX($A200-($AB2+1),0)),0.5),   (XR_factor_fed*($AC2/Poids)) *    (EXP(-0.5*((($A200-($AB2+2))/0.9)^2)) +     EXP(-0.5*((($A200-($AB2+6))/1.1)^2)))    * MAX(EXP(-k_elim*MAX($A200-($AB2+1),0)),0.58) ),0),IF(AND($AD2=TRUE,OR($AA2="Concerta",$AA2="OROS"),$A200&gt;=$AB2), MIN(OROS_factor*($AC2/Poids),22) / (1+EXP(-(($A200-($AB2+4.8))))) *  IF($A200&gt;($AB2+10), EXP(-k_elim*(($A200-($AB2+10)))), 1),0)))</f>
        <v>1.3894327787897207</v>
      </c>
      <c r="F200" s="18">
        <f>IF($AA3="IR",IF(AND($AD3=TRUE,$AA3="IR",$A200&gt;=$AB3), (IR_factor*($AC3/Poids)) *  (EXP(-k_elim*($A200-$AB3)) - EXP(-3*($A200-$AB3)))  / (EXP(-k_elim*1.8)-EXP(-3*1.8)),0),IF($AA3="XR",IF(AND($AD3=TRUE,$AA3="XR",$A200&gt;=$AB3), IF($AE3="Jeun",   (XR_factor_fast*($AC3/Poids)) *    (EXP(-0.5*((($A200-($AB3+2))/0.9)^2)) +     EXP(-0.5*((($A200-($AB3+7))/1.1)^2)))    * MAX(EXP(-k_elim*MAX($A200-($AB3+1),0)),0.5),   (XR_factor_fed*($AC3/Poids)) *    (EXP(-0.5*((($A200-($AB3+2))/0.9)^2)) +     EXP(-0.5*((($A200-($AB3+6))/1.1)^2)))    * MAX(EXP(-k_elim*MAX($A200-($AB3+1),0)),0.58) ),0),IF(AND($AD3=TRUE,OR($AA3="Concerta",$AA3="OROS"),$A200&gt;=$AB3), MIN(OROS_factor*($AC3/Poids),22) / (1+EXP(-(($A200-($AB3+4.8))))) *  IF($A200&gt;($AB3+10), EXP(-k_elim*(($A200-($AB3+10)))), 1),0)))</f>
        <v>0</v>
      </c>
      <c r="G200" s="18">
        <f>IF($AA4="IR",IF(AND($AD4=TRUE,$AA4="IR",$A200&gt;=$AB4), (IR_factor*($AC4/Poids)) *  (EXP(-k_elim*($A200-$AB4)) - EXP(-3*($A200-$AB4)))  / (EXP(-k_elim*1.8)-EXP(-3*1.8)),0),IF($AA4="XR",IF(AND($AD4=TRUE,$AA4="XR",$A200&gt;=$AB4), IF($AE4="Jeun",   (XR_factor_fast*($AC4/Poids)) *    (EXP(-0.5*((($A200-($AB4+2))/0.9)^2)) +     EXP(-0.5*((($A200-($AB4+7))/1.1)^2)))    * MAX(EXP(-k_elim*MAX($A200-($AB4+1),0)),0.5),   (XR_factor_fed*($AC4/Poids)) *    (EXP(-0.5*((($A200-($AB4+2))/0.9)^2)) +     EXP(-0.5*((($A200-($AB4+6))/1.1)^2)))    * MAX(EXP(-k_elim*MAX($A200-($AB4+1),0)),0.58) ),0),IF(AND($AD4=TRUE,OR($AA4="Concerta",$AA4="OROS"),$A200&gt;=$AB4), MIN(OROS_factor*($AC4/Poids),22) / (1+EXP(-(($A200-($AB4+4.8))))) *  IF($A200&gt;($AB4+10), EXP(-k_elim*(($A200-($AB4+10)))), 1),0)))</f>
        <v>0</v>
      </c>
      <c r="H200" s="18">
        <f>IF($AA5="IR",IF(AND($AD5=TRUE,$AA5="IR",$A200&gt;=$AB5), (IR_factor*($AC5/Poids)) *  (EXP(-k_elim*($A200-$AB5)) - EXP(-3*($A200-$AB5)))  / (EXP(-k_elim*1.8)-EXP(-3*1.8)),0),IF($AA5="XR",IF(AND($AD5=TRUE,$AA5="XR",$A200&gt;=$AB5), IF($AE5="Jeun",   (XR_factor_fast*($AC5/Poids)) *    (EXP(-0.5*((($A200-($AB5+2))/0.9)^2)) +     EXP(-0.5*((($A200-($AB5+7))/1.1)^2)))    * MAX(EXP(-k_elim*MAX($A200-($AB5+1),0)),0.5),   (XR_factor_fed*($AC5/Poids)) *    (EXP(-0.5*((($A200-($AB5+2))/0.9)^2)) +     EXP(-0.5*((($A200-($AB5+6))/1.1)^2)))    * MAX(EXP(-k_elim*MAX($A200-($AB5+1),0)),0.58) ),0),IF(AND($AD5=TRUE,OR($AA5="Concerta",$AA5="OROS"),$A200&gt;=$AB5), MIN(OROS_factor*($AC5/Poids),22) / (1+EXP(-(($A200-($AB5+4.8))))) *  IF($A200&gt;($AB5+10), EXP(-k_elim*(($A200-($AB5+10)))), 1),0)))</f>
        <v>0</v>
      </c>
      <c r="I200" s="20">
        <f>IF($AA6="IR",IF(AND($AD6=TRUE,$AA6="IR",$A200&gt;=$AB6), (IR_factor*($AC6/Poids)) *  (EXP(-k_elim*($A200-$AB6)) - EXP(-3*($A200-$AB6)))  / (EXP(-k_elim*1.8)-EXP(-3*1.8)),0),IF($AA6="XR",IF(AND($AD6=TRUE,$AA6="XR",$A200&gt;=$AB6), IF($AE6="Jeun",   (XR_factor_fast*($AC6/Poids)) *    (EXP(-0.5*((($A200-($AB6+2))/0.9)^2)) +     EXP(-0.5*((($A200-($AB6+7))/1.1)^2)))    * MAX(EXP(-k_elim*MAX($A200-($AB6+1),0)),0.5),   (XR_factor_fed*($AC6/Poids)) *    (EXP(-0.5*((($A200-($AB6+2))/0.9)^2)) +     EXP(-0.5*((($A200-($AB6+6))/1.1)^2)))    * MAX(EXP(-k_elim*MAX($A200-($AB6+1),0)),0.58) ),0),IF(AND($AD6=TRUE,OR($AA6="Concerta",$AA6="OROS"),$A200&gt;=$AB6), MIN(OROS_factor*($AC6/Poids),22) / (1+EXP(-(($A200-($AB6+4.8))))) *  IF($A200&gt;($AB6+10), EXP(-k_elim*(($A200-($AB6+10)))), 1),0)))</f>
        <v>0</v>
      </c>
      <c r="J200" s="20">
        <f>IF($AA7="IR",IF(AND($AD7=TRUE,$AA7="IR",$A200&gt;=$AB7), (IR_factor*($AC7/Poids)) *  (EXP(-k_elim*($A200-$AB7)) - EXP(-3*($A200-$AB7)))  / (EXP(-k_elim*1.8)-EXP(-3*1.8)),0),IF($AA7="XR",IF(AND($AD7=TRUE,$AA7="XR",$A200&gt;=$AB7), IF($AE7="Jeun",   (XR_factor_fast*($AC7/Poids)) *    (EXP(-0.5*((($A200-($AB7+2))/0.9)^2)) +     EXP(-0.5*((($A200-($AB7+7))/1.1)^2)))    * MAX(EXP(-k_elim*MAX($A200-($AB7+1),0)),0.5),   (XR_factor_fed*($AC7/Poids)) *    (EXP(-0.5*((($A200-($AB7+2))/0.9)^2)) +     EXP(-0.5*((($A200-($AB7+6))/1.1)^2)))    * MAX(EXP(-k_elim*MAX($A200-($AB7+1),0)),0.58) ),0),IF(AND($AD7=TRUE,OR($AA7="Concerta",$AA7="OROS"),$A200&gt;=$AB7), MIN(OROS_factor*($AC7/Poids),22) / (1+EXP(-(($A200-($AB7+4.8))))) *  IF($A200&gt;($AB7+10), EXP(-k_elim*(($A200-($AB7+10)))), 1),0)))</f>
        <v>0</v>
      </c>
      <c r="K200" s="20">
        <f>IF($AA8="IR",IF(AND($AD8=TRUE,$AA8="IR",$A200&gt;=$AB8), (IR_factor*($AC8/Poids)) *  (EXP(-k_elim*($A200-$AB8)) - EXP(-3*($A200-$AB8)))  / (EXP(-k_elim*1.8)-EXP(-3*1.8)),0),IF($AA8="XR",IF(AND($AD8=TRUE,$AA8="XR",$A200&gt;=$AB8), IF($AE8="Jeun",   (XR_factor_fast*($AC8/Poids)) *    (EXP(-0.5*((($A200-($AB8+2))/0.9)^2)) +     EXP(-0.5*((($A200-($AB8+7))/1.1)^2)))    * MAX(EXP(-k_elim*MAX($A200-($AB8+1),0)),0.5),   (XR_factor_fed*($AC8/Poids)) *    (EXP(-0.5*((($A200-($AB8+2))/0.9)^2)) +     EXP(-0.5*((($A200-($AB8+6))/1.1)^2)))    * MAX(EXP(-k_elim*MAX($A200-($AB8+1),0)),0.58) ),0),IF(AND($AD8=TRUE,OR($AA8="Concerta",$AA8="OROS"),$A200&gt;=$AB8), MIN(OROS_factor*($AC8/Poids),22) / (1+EXP(-(($A200-($AB8+4.8))))) *  IF($A200&gt;($AB8+10), EXP(-k_elim*(($A200-($AB8+10)))), 1),0)))</f>
        <v>0</v>
      </c>
      <c r="L200" s="20">
        <f>IF($AA9="IR",IF(AND($AD9=TRUE,$AA9="IR",$A200&gt;=$AB9), (IR_factor*($AC9/Poids)) *  (EXP(-k_elim*($A200-$AB9)) - EXP(-3*($A200-$AB9)))  / (EXP(-k_elim*1.8)-EXP(-3*1.8)),0),IF($AA9="XR",IF(AND($AD9=TRUE,$AA9="XR",$A200&gt;=$AB9), IF($AE9="Jeun",   (XR_factor_fast*($AC9/Poids)) *    (EXP(-0.5*((($A200-($AB9+2))/0.9)^2)) +     EXP(-0.5*((($A200-($AB9+7))/1.1)^2)))    * MAX(EXP(-k_elim*MAX($A200-($AB9+1),0)),0.5),   (XR_factor_fed*($AC9/Poids)) *    (EXP(-0.5*((($A200-($AB9+2))/0.9)^2)) +     EXP(-0.5*((($A200-($AB9+6))/1.1)^2)))    * MAX(EXP(-k_elim*MAX($A200-($AB9+1),0)),0.58) ),0),IF(AND($AD9=TRUE,OR($AA9="Concerta",$AA9="OROS"),$A200&gt;=$AB9), MIN(OROS_factor*($AC9/Poids),22) / (1+EXP(-(($A200-($AB9+4.8))))) *  IF($A200&gt;($AB9+10), EXP(-k_elim*(($A200-($AB9+10)))), 1),0)))</f>
        <v>0</v>
      </c>
      <c r="M200" s="20">
        <f>IF($AA10="IR",IF(AND($AD10=TRUE,$AA10="IR",$A200&gt;=$AB10), (IR_factor*($AC10/Poids)) *  (EXP(-k_elim*($A200-$AB10)) - EXP(-3*($A200-$AB10)))  / (EXP(-k_elim*1.8)-EXP(-3*1.8)),0),IF($AA10="XR",IF(AND($AD10=TRUE,$AA10="XR",$A200&gt;=$AB10), IF($AE10="Jeun",   (XR_factor_fast*($AC10/Poids)) *    (EXP(-0.5*((($A200-($AB10+2))/0.9)^2)) +     EXP(-0.5*((($A200-($AB10+7))/1.1)^2)))    * MAX(EXP(-k_elim*MAX($A200-($AB10+1),0)),0.5),   (XR_factor_fed*($AC10/Poids)) *    (EXP(-0.5*((($A200-($AB10+2))/0.9)^2)) +     EXP(-0.5*((($A200-($AB10+6))/1.1)^2)))    * MAX(EXP(-k_elim*MAX($A200-($AB10+1),0)),0.58) ),0),IF(AND($AD10=TRUE,OR($AA10="Concerta",$AA10="OROS"),$A200&gt;=$AB10), MIN(OROS_factor*($AC10/Poids),22) / (1+EXP(-(($A200-($AB10+4.8))))) *  IF($A200&gt;($AB10+10), EXP(-k_elim*(($A200-($AB10+10)))), 1),0)))</f>
        <v>0</v>
      </c>
      <c r="N200" s="32">
        <f>IF($AA11="IR",IF(AND($AD11=TRUE,$AA11="IR",$A200&gt;=$AB11), (IR_factor*($AC11/Poids)) *  (EXP(-k_elim*($A200-$AB11)) - EXP(-3*($A200-$AB11)))  / (EXP(-k_elim*1.8)-EXP(-3*1.8)),0),IF($AA11="XR",IF(AND($AD11=TRUE,$AA11="XR",$A200&gt;=$AB11), IF($AE11="Jeun",   (XR_factor_fast*($AC11/Poids)) *    (EXP(-0.5*((($A200-($AB11+2))/0.9)^2)) +     EXP(-0.5*((($A200-($AB11+7))/1.1)^2)))    * MAX(EXP(-k_elim*MAX($A200-($AB11+1),0)),0.5),   (XR_factor_fed*($AC11/Poids)) *    (EXP(-0.5*((($A200-($AB11+2))/0.9)^2)) +     EXP(-0.5*((($A200-($AB11+6))/1.1)^2)))    * MAX(EXP(-k_elim*MAX($A200-($AB11+1),0)),0.58) ),0),IF(AND($AD11=TRUE,OR($AA11="Concerta",$AA11="OROS"),$A200&gt;=$AB11), MIN(OROS_factor*($AC11/Poids),22) / (1+EXP(-(($A200-($AB11+4.8))))) *  IF($A200&gt;($AB11+10), EXP(-k_elim*(($A200-($AB11+10)))), 1),0)))</f>
        <v>0</v>
      </c>
      <c r="O200" s="32">
        <f>IF($AA12="IR",IF(AND($AD12=TRUE,$AA12="IR",$A200&gt;=$AB12), (IR_factor*($AC12/Poids)) *  (EXP(-k_elim*($A200-$AB12)) - EXP(-3*($A200-$AB12)))  / (EXP(-k_elim*1.8)-EXP(-3*1.8)),0),IF($AA12="XR",IF(AND($AD12=TRUE,$AA12="XR",$A200&gt;=$AB12), IF($AE12="Jeun",   (XR_factor_fast*($AC12/Poids)) *    (EXP(-0.5*((($A200-($AB12+2))/0.9)^2)) +     EXP(-0.5*((($A200-($AB12+7))/1.1)^2)))    * MAX(EXP(-k_elim*MAX($A200-($AB12+1),0)),0.5),   (XR_factor_fed*($AC12/Poids)) *    (EXP(-0.5*((($A200-($AB12+2))/0.9)^2)) +     EXP(-0.5*((($A200-($AB12+6))/1.1)^2)))    * MAX(EXP(-k_elim*MAX($A200-($AB12+1),0)),0.58) ),0),IF(AND($AD12=TRUE,OR($AA12="Concerta",$AA12="OROS"),$A200&gt;=$AB12), MIN(OROS_factor*($AC12/Poids),22) / (1+EXP(-(($A200-($AB12+4.8))))) *  IF($A200&gt;($AB12+10), EXP(-k_elim*(($A200-($AB12+10)))), 1),0)))</f>
        <v>0</v>
      </c>
      <c r="P200" s="32">
        <f>IF($AA13="IR",IF(AND($AD13=TRUE,$AA13="IR",$A200&gt;=$AB13), (IR_factor*($AC13/Poids)) *  (EXP(-k_elim*($A200-$AB13)) - EXP(-3*($A200-$AB13)))  / (EXP(-k_elim*1.8)-EXP(-3*1.8)),0),IF($AA13="XR",IF(AND($AD13=TRUE,$AA13="XR",$A200&gt;=$AB13), IF($AE13="Jeun",   (XR_factor_fast*($AC13/Poids)) *    (EXP(-0.5*((($A200-($AB13+2))/0.9)^2)) +     EXP(-0.5*((($A200-($AB13+7))/1.1)^2)))    * MAX(EXP(-k_elim*MAX($A200-($AB13+1),0)),0.5),   (XR_factor_fed*($AC13/Poids)) *    (EXP(-0.5*((($A200-($AB13+2))/0.9)^2)) +     EXP(-0.5*((($A200-($AB13+6))/1.1)^2)))    * MAX(EXP(-k_elim*MAX($A200-($AB13+1),0)),0.58) ),0),IF(AND($AD13=TRUE,OR($AA13="Concerta",$AA13="OROS"),$A200&gt;=$AB13), MIN(OROS_factor*($AC13/Poids),22) / (1+EXP(-(($A200-($AB13+4.8))))) *  IF($A200&gt;($AB13+10), EXP(-k_elim*(($A200-($AB13+10)))), 1),0)))</f>
        <v>0</v>
      </c>
      <c r="AO200">
        <v>5</v>
      </c>
    </row>
    <row r="201" spans="1:41">
      <c r="A201" s="17">
        <v>15.94999999999996</v>
      </c>
      <c r="B201" s="18">
        <f t="shared" si="9"/>
        <v>1.3723408931324044</v>
      </c>
      <c r="C201" s="20">
        <f t="shared" si="10"/>
        <v>0</v>
      </c>
      <c r="D201" s="32">
        <f t="shared" si="11"/>
        <v>0</v>
      </c>
      <c r="E201" s="18">
        <f>IF($AA2="IR",IF(AND($AD2=TRUE,$AA2="IR",$A201&gt;=$AB2), (IR_factor*($AC2/Poids)) *  (EXP(-k_elim*($A201-$AB2)) - EXP(-3*($A201-$AB2)))  / (EXP(-k_elim*1.8)-EXP(-3*1.8)),0),IF($AA2="XR",IF(AND($AD2=TRUE,$AA2="XR",$A201&gt;=$AB2), IF($AE2="Jeun",   (XR_factor_fast*($AC2/Poids)) *    (EXP(-0.5*((($A201-($AB2+2))/0.9)^2)) +     EXP(-0.5*((($A201-($AB2+7))/1.1)^2)))    * MAX(EXP(-k_elim*MAX($A201-($AB2+1),0)),0.5),   (XR_factor_fed*($AC2/Poids)) *    (EXP(-0.5*((($A201-($AB2+2))/0.9)^2)) +     EXP(-0.5*((($A201-($AB2+6))/1.1)^2)))    * MAX(EXP(-k_elim*MAX($A201-($AB2+1),0)),0.58) ),0),IF(AND($AD2=TRUE,OR($AA2="Concerta",$AA2="OROS"),$A201&gt;=$AB2), MIN(OROS_factor*($AC2/Poids),22) / (1+EXP(-(($A201-($AB2+4.8))))) *  IF($A201&gt;($AB2+10), EXP(-k_elim*(($A201-($AB2+10)))), 1),0)))</f>
        <v>1.3723408931324044</v>
      </c>
      <c r="F201" s="18">
        <f>IF($AA3="IR",IF(AND($AD3=TRUE,$AA3="IR",$A201&gt;=$AB3), (IR_factor*($AC3/Poids)) *  (EXP(-k_elim*($A201-$AB3)) - EXP(-3*($A201-$AB3)))  / (EXP(-k_elim*1.8)-EXP(-3*1.8)),0),IF($AA3="XR",IF(AND($AD3=TRUE,$AA3="XR",$A201&gt;=$AB3), IF($AE3="Jeun",   (XR_factor_fast*($AC3/Poids)) *    (EXP(-0.5*((($A201-($AB3+2))/0.9)^2)) +     EXP(-0.5*((($A201-($AB3+7))/1.1)^2)))    * MAX(EXP(-k_elim*MAX($A201-($AB3+1),0)),0.5),   (XR_factor_fed*($AC3/Poids)) *    (EXP(-0.5*((($A201-($AB3+2))/0.9)^2)) +     EXP(-0.5*((($A201-($AB3+6))/1.1)^2)))    * MAX(EXP(-k_elim*MAX($A201-($AB3+1),0)),0.58) ),0),IF(AND($AD3=TRUE,OR($AA3="Concerta",$AA3="OROS"),$A201&gt;=$AB3), MIN(OROS_factor*($AC3/Poids),22) / (1+EXP(-(($A201-($AB3+4.8))))) *  IF($A201&gt;($AB3+10), EXP(-k_elim*(($A201-($AB3+10)))), 1),0)))</f>
        <v>0</v>
      </c>
      <c r="G201" s="18">
        <f>IF($AA4="IR",IF(AND($AD4=TRUE,$AA4="IR",$A201&gt;=$AB4), (IR_factor*($AC4/Poids)) *  (EXP(-k_elim*($A201-$AB4)) - EXP(-3*($A201-$AB4)))  / (EXP(-k_elim*1.8)-EXP(-3*1.8)),0),IF($AA4="XR",IF(AND($AD4=TRUE,$AA4="XR",$A201&gt;=$AB4), IF($AE4="Jeun",   (XR_factor_fast*($AC4/Poids)) *    (EXP(-0.5*((($A201-($AB4+2))/0.9)^2)) +     EXP(-0.5*((($A201-($AB4+7))/1.1)^2)))    * MAX(EXP(-k_elim*MAX($A201-($AB4+1),0)),0.5),   (XR_factor_fed*($AC4/Poids)) *    (EXP(-0.5*((($A201-($AB4+2))/0.9)^2)) +     EXP(-0.5*((($A201-($AB4+6))/1.1)^2)))    * MAX(EXP(-k_elim*MAX($A201-($AB4+1),0)),0.58) ),0),IF(AND($AD4=TRUE,OR($AA4="Concerta",$AA4="OROS"),$A201&gt;=$AB4), MIN(OROS_factor*($AC4/Poids),22) / (1+EXP(-(($A201-($AB4+4.8))))) *  IF($A201&gt;($AB4+10), EXP(-k_elim*(($A201-($AB4+10)))), 1),0)))</f>
        <v>0</v>
      </c>
      <c r="H201" s="18">
        <f>IF($AA5="IR",IF(AND($AD5=TRUE,$AA5="IR",$A201&gt;=$AB5), (IR_factor*($AC5/Poids)) *  (EXP(-k_elim*($A201-$AB5)) - EXP(-3*($A201-$AB5)))  / (EXP(-k_elim*1.8)-EXP(-3*1.8)),0),IF($AA5="XR",IF(AND($AD5=TRUE,$AA5="XR",$A201&gt;=$AB5), IF($AE5="Jeun",   (XR_factor_fast*($AC5/Poids)) *    (EXP(-0.5*((($A201-($AB5+2))/0.9)^2)) +     EXP(-0.5*((($A201-($AB5+7))/1.1)^2)))    * MAX(EXP(-k_elim*MAX($A201-($AB5+1),0)),0.5),   (XR_factor_fed*($AC5/Poids)) *    (EXP(-0.5*((($A201-($AB5+2))/0.9)^2)) +     EXP(-0.5*((($A201-($AB5+6))/1.1)^2)))    * MAX(EXP(-k_elim*MAX($A201-($AB5+1),0)),0.58) ),0),IF(AND($AD5=TRUE,OR($AA5="Concerta",$AA5="OROS"),$A201&gt;=$AB5), MIN(OROS_factor*($AC5/Poids),22) / (1+EXP(-(($A201-($AB5+4.8))))) *  IF($A201&gt;($AB5+10), EXP(-k_elim*(($A201-($AB5+10)))), 1),0)))</f>
        <v>0</v>
      </c>
      <c r="I201" s="20">
        <f>IF($AA6="IR",IF(AND($AD6=TRUE,$AA6="IR",$A201&gt;=$AB6), (IR_factor*($AC6/Poids)) *  (EXP(-k_elim*($A201-$AB6)) - EXP(-3*($A201-$AB6)))  / (EXP(-k_elim*1.8)-EXP(-3*1.8)),0),IF($AA6="XR",IF(AND($AD6=TRUE,$AA6="XR",$A201&gt;=$AB6), IF($AE6="Jeun",   (XR_factor_fast*($AC6/Poids)) *    (EXP(-0.5*((($A201-($AB6+2))/0.9)^2)) +     EXP(-0.5*((($A201-($AB6+7))/1.1)^2)))    * MAX(EXP(-k_elim*MAX($A201-($AB6+1),0)),0.5),   (XR_factor_fed*($AC6/Poids)) *    (EXP(-0.5*((($A201-($AB6+2))/0.9)^2)) +     EXP(-0.5*((($A201-($AB6+6))/1.1)^2)))    * MAX(EXP(-k_elim*MAX($A201-($AB6+1),0)),0.58) ),0),IF(AND($AD6=TRUE,OR($AA6="Concerta",$AA6="OROS"),$A201&gt;=$AB6), MIN(OROS_factor*($AC6/Poids),22) / (1+EXP(-(($A201-($AB6+4.8))))) *  IF($A201&gt;($AB6+10), EXP(-k_elim*(($A201-($AB6+10)))), 1),0)))</f>
        <v>0</v>
      </c>
      <c r="J201" s="20">
        <f>IF($AA7="IR",IF(AND($AD7=TRUE,$AA7="IR",$A201&gt;=$AB7), (IR_factor*($AC7/Poids)) *  (EXP(-k_elim*($A201-$AB7)) - EXP(-3*($A201-$AB7)))  / (EXP(-k_elim*1.8)-EXP(-3*1.8)),0),IF($AA7="XR",IF(AND($AD7=TRUE,$AA7="XR",$A201&gt;=$AB7), IF($AE7="Jeun",   (XR_factor_fast*($AC7/Poids)) *    (EXP(-0.5*((($A201-($AB7+2))/0.9)^2)) +     EXP(-0.5*((($A201-($AB7+7))/1.1)^2)))    * MAX(EXP(-k_elim*MAX($A201-($AB7+1),0)),0.5),   (XR_factor_fed*($AC7/Poids)) *    (EXP(-0.5*((($A201-($AB7+2))/0.9)^2)) +     EXP(-0.5*((($A201-($AB7+6))/1.1)^2)))    * MAX(EXP(-k_elim*MAX($A201-($AB7+1),0)),0.58) ),0),IF(AND($AD7=TRUE,OR($AA7="Concerta",$AA7="OROS"),$A201&gt;=$AB7), MIN(OROS_factor*($AC7/Poids),22) / (1+EXP(-(($A201-($AB7+4.8))))) *  IF($A201&gt;($AB7+10), EXP(-k_elim*(($A201-($AB7+10)))), 1),0)))</f>
        <v>0</v>
      </c>
      <c r="K201" s="20">
        <f>IF($AA8="IR",IF(AND($AD8=TRUE,$AA8="IR",$A201&gt;=$AB8), (IR_factor*($AC8/Poids)) *  (EXP(-k_elim*($A201-$AB8)) - EXP(-3*($A201-$AB8)))  / (EXP(-k_elim*1.8)-EXP(-3*1.8)),0),IF($AA8="XR",IF(AND($AD8=TRUE,$AA8="XR",$A201&gt;=$AB8), IF($AE8="Jeun",   (XR_factor_fast*($AC8/Poids)) *    (EXP(-0.5*((($A201-($AB8+2))/0.9)^2)) +     EXP(-0.5*((($A201-($AB8+7))/1.1)^2)))    * MAX(EXP(-k_elim*MAX($A201-($AB8+1),0)),0.5),   (XR_factor_fed*($AC8/Poids)) *    (EXP(-0.5*((($A201-($AB8+2))/0.9)^2)) +     EXP(-0.5*((($A201-($AB8+6))/1.1)^2)))    * MAX(EXP(-k_elim*MAX($A201-($AB8+1),0)),0.58) ),0),IF(AND($AD8=TRUE,OR($AA8="Concerta",$AA8="OROS"),$A201&gt;=$AB8), MIN(OROS_factor*($AC8/Poids),22) / (1+EXP(-(($A201-($AB8+4.8))))) *  IF($A201&gt;($AB8+10), EXP(-k_elim*(($A201-($AB8+10)))), 1),0)))</f>
        <v>0</v>
      </c>
      <c r="L201" s="20">
        <f>IF($AA9="IR",IF(AND($AD9=TRUE,$AA9="IR",$A201&gt;=$AB9), (IR_factor*($AC9/Poids)) *  (EXP(-k_elim*($A201-$AB9)) - EXP(-3*($A201-$AB9)))  / (EXP(-k_elim*1.8)-EXP(-3*1.8)),0),IF($AA9="XR",IF(AND($AD9=TRUE,$AA9="XR",$A201&gt;=$AB9), IF($AE9="Jeun",   (XR_factor_fast*($AC9/Poids)) *    (EXP(-0.5*((($A201-($AB9+2))/0.9)^2)) +     EXP(-0.5*((($A201-($AB9+7))/1.1)^2)))    * MAX(EXP(-k_elim*MAX($A201-($AB9+1),0)),0.5),   (XR_factor_fed*($AC9/Poids)) *    (EXP(-0.5*((($A201-($AB9+2))/0.9)^2)) +     EXP(-0.5*((($A201-($AB9+6))/1.1)^2)))    * MAX(EXP(-k_elim*MAX($A201-($AB9+1),0)),0.58) ),0),IF(AND($AD9=TRUE,OR($AA9="Concerta",$AA9="OROS"),$A201&gt;=$AB9), MIN(OROS_factor*($AC9/Poids),22) / (1+EXP(-(($A201-($AB9+4.8))))) *  IF($A201&gt;($AB9+10), EXP(-k_elim*(($A201-($AB9+10)))), 1),0)))</f>
        <v>0</v>
      </c>
      <c r="M201" s="20">
        <f>IF($AA10="IR",IF(AND($AD10=TRUE,$AA10="IR",$A201&gt;=$AB10), (IR_factor*($AC10/Poids)) *  (EXP(-k_elim*($A201-$AB10)) - EXP(-3*($A201-$AB10)))  / (EXP(-k_elim*1.8)-EXP(-3*1.8)),0),IF($AA10="XR",IF(AND($AD10=TRUE,$AA10="XR",$A201&gt;=$AB10), IF($AE10="Jeun",   (XR_factor_fast*($AC10/Poids)) *    (EXP(-0.5*((($A201-($AB10+2))/0.9)^2)) +     EXP(-0.5*((($A201-($AB10+7))/1.1)^2)))    * MAX(EXP(-k_elim*MAX($A201-($AB10+1),0)),0.5),   (XR_factor_fed*($AC10/Poids)) *    (EXP(-0.5*((($A201-($AB10+2))/0.9)^2)) +     EXP(-0.5*((($A201-($AB10+6))/1.1)^2)))    * MAX(EXP(-k_elim*MAX($A201-($AB10+1),0)),0.58) ),0),IF(AND($AD10=TRUE,OR($AA10="Concerta",$AA10="OROS"),$A201&gt;=$AB10), MIN(OROS_factor*($AC10/Poids),22) / (1+EXP(-(($A201-($AB10+4.8))))) *  IF($A201&gt;($AB10+10), EXP(-k_elim*(($A201-($AB10+10)))), 1),0)))</f>
        <v>0</v>
      </c>
      <c r="N201" s="32">
        <f>IF($AA11="IR",IF(AND($AD11=TRUE,$AA11="IR",$A201&gt;=$AB11), (IR_factor*($AC11/Poids)) *  (EXP(-k_elim*($A201-$AB11)) - EXP(-3*($A201-$AB11)))  / (EXP(-k_elim*1.8)-EXP(-3*1.8)),0),IF($AA11="XR",IF(AND($AD11=TRUE,$AA11="XR",$A201&gt;=$AB11), IF($AE11="Jeun",   (XR_factor_fast*($AC11/Poids)) *    (EXP(-0.5*((($A201-($AB11+2))/0.9)^2)) +     EXP(-0.5*((($A201-($AB11+7))/1.1)^2)))    * MAX(EXP(-k_elim*MAX($A201-($AB11+1),0)),0.5),   (XR_factor_fed*($AC11/Poids)) *    (EXP(-0.5*((($A201-($AB11+2))/0.9)^2)) +     EXP(-0.5*((($A201-($AB11+6))/1.1)^2)))    * MAX(EXP(-k_elim*MAX($A201-($AB11+1),0)),0.58) ),0),IF(AND($AD11=TRUE,OR($AA11="Concerta",$AA11="OROS"),$A201&gt;=$AB11), MIN(OROS_factor*($AC11/Poids),22) / (1+EXP(-(($A201-($AB11+4.8))))) *  IF($A201&gt;($AB11+10), EXP(-k_elim*(($A201-($AB11+10)))), 1),0)))</f>
        <v>0</v>
      </c>
      <c r="O201" s="32">
        <f>IF($AA12="IR",IF(AND($AD12=TRUE,$AA12="IR",$A201&gt;=$AB12), (IR_factor*($AC12/Poids)) *  (EXP(-k_elim*($A201-$AB12)) - EXP(-3*($A201-$AB12)))  / (EXP(-k_elim*1.8)-EXP(-3*1.8)),0),IF($AA12="XR",IF(AND($AD12=TRUE,$AA12="XR",$A201&gt;=$AB12), IF($AE12="Jeun",   (XR_factor_fast*($AC12/Poids)) *    (EXP(-0.5*((($A201-($AB12+2))/0.9)^2)) +     EXP(-0.5*((($A201-($AB12+7))/1.1)^2)))    * MAX(EXP(-k_elim*MAX($A201-($AB12+1),0)),0.5),   (XR_factor_fed*($AC12/Poids)) *    (EXP(-0.5*((($A201-($AB12+2))/0.9)^2)) +     EXP(-0.5*((($A201-($AB12+6))/1.1)^2)))    * MAX(EXP(-k_elim*MAX($A201-($AB12+1),0)),0.58) ),0),IF(AND($AD12=TRUE,OR($AA12="Concerta",$AA12="OROS"),$A201&gt;=$AB12), MIN(OROS_factor*($AC12/Poids),22) / (1+EXP(-(($A201-($AB12+4.8))))) *  IF($A201&gt;($AB12+10), EXP(-k_elim*(($A201-($AB12+10)))), 1),0)))</f>
        <v>0</v>
      </c>
      <c r="P201" s="32">
        <f>IF($AA13="IR",IF(AND($AD13=TRUE,$AA13="IR",$A201&gt;=$AB13), (IR_factor*($AC13/Poids)) *  (EXP(-k_elim*($A201-$AB13)) - EXP(-3*($A201-$AB13)))  / (EXP(-k_elim*1.8)-EXP(-3*1.8)),0),IF($AA13="XR",IF(AND($AD13=TRUE,$AA13="XR",$A201&gt;=$AB13), IF($AE13="Jeun",   (XR_factor_fast*($AC13/Poids)) *    (EXP(-0.5*((($A201-($AB13+2))/0.9)^2)) +     EXP(-0.5*((($A201-($AB13+7))/1.1)^2)))    * MAX(EXP(-k_elim*MAX($A201-($AB13+1),0)),0.5),   (XR_factor_fed*($AC13/Poids)) *    (EXP(-0.5*((($A201-($AB13+2))/0.9)^2)) +     EXP(-0.5*((($A201-($AB13+6))/1.1)^2)))    * MAX(EXP(-k_elim*MAX($A201-($AB13+1),0)),0.58) ),0),IF(AND($AD13=TRUE,OR($AA13="Concerta",$AA13="OROS"),$A201&gt;=$AB13), MIN(OROS_factor*($AC13/Poids),22) / (1+EXP(-(($A201-($AB13+4.8))))) *  IF($A201&gt;($AB13+10), EXP(-k_elim*(($A201-($AB13+10)))), 1),0)))</f>
        <v>0</v>
      </c>
      <c r="AO201">
        <v>5</v>
      </c>
    </row>
    <row r="202" spans="1:41">
      <c r="A202" s="17">
        <v>15.999999999999959</v>
      </c>
      <c r="B202" s="18">
        <f t="shared" si="9"/>
        <v>1.3554592605777231</v>
      </c>
      <c r="C202" s="20">
        <f t="shared" si="10"/>
        <v>0</v>
      </c>
      <c r="D202" s="32">
        <f t="shared" si="11"/>
        <v>0</v>
      </c>
      <c r="E202" s="18">
        <f>IF($AA2="IR",IF(AND($AD2=TRUE,$AA2="IR",$A202&gt;=$AB2), (IR_factor*($AC2/Poids)) *  (EXP(-k_elim*($A202-$AB2)) - EXP(-3*($A202-$AB2)))  / (EXP(-k_elim*1.8)-EXP(-3*1.8)),0),IF($AA2="XR",IF(AND($AD2=TRUE,$AA2="XR",$A202&gt;=$AB2), IF($AE2="Jeun",   (XR_factor_fast*($AC2/Poids)) *    (EXP(-0.5*((($A202-($AB2+2))/0.9)^2)) +     EXP(-0.5*((($A202-($AB2+7))/1.1)^2)))    * MAX(EXP(-k_elim*MAX($A202-($AB2+1),0)),0.5),   (XR_factor_fed*($AC2/Poids)) *    (EXP(-0.5*((($A202-($AB2+2))/0.9)^2)) +     EXP(-0.5*((($A202-($AB2+6))/1.1)^2)))    * MAX(EXP(-k_elim*MAX($A202-($AB2+1),0)),0.58) ),0),IF(AND($AD2=TRUE,OR($AA2="Concerta",$AA2="OROS"),$A202&gt;=$AB2), MIN(OROS_factor*($AC2/Poids),22) / (1+EXP(-(($A202-($AB2+4.8))))) *  IF($A202&gt;($AB2+10), EXP(-k_elim*(($A202-($AB2+10)))), 1),0)))</f>
        <v>1.3554592605791367</v>
      </c>
      <c r="F202" s="18">
        <f>IF($AA3="IR",IF(AND($AD3=TRUE,$AA3="IR",$A202&gt;=$AB3), (IR_factor*($AC3/Poids)) *  (EXP(-k_elim*($A202-$AB3)) - EXP(-3*($A202-$AB3)))  / (EXP(-k_elim*1.8)-EXP(-3*1.8)),0),IF($AA3="XR",IF(AND($AD3=TRUE,$AA3="XR",$A202&gt;=$AB3), IF($AE3="Jeun",   (XR_factor_fast*($AC3/Poids)) *    (EXP(-0.5*((($A202-($AB3+2))/0.9)^2)) +     EXP(-0.5*((($A202-($AB3+7))/1.1)^2)))    * MAX(EXP(-k_elim*MAX($A202-($AB3+1),0)),0.5),   (XR_factor_fed*($AC3/Poids)) *    (EXP(-0.5*((($A202-($AB3+2))/0.9)^2)) +     EXP(-0.5*((($A202-($AB3+6))/1.1)^2)))    * MAX(EXP(-k_elim*MAX($A202-($AB3+1),0)),0.58) ),0),IF(AND($AD3=TRUE,OR($AA3="Concerta",$AA3="OROS"),$A202&gt;=$AB3), MIN(OROS_factor*($AC3/Poids),22) / (1+EXP(-(($A202-($AB3+4.8))))) *  IF($A202&gt;($AB3+10), EXP(-k_elim*(($A202-($AB3+10)))), 1),0)))</f>
        <v>0</v>
      </c>
      <c r="G202" s="18">
        <f>IF($AA4="IR",IF(AND($AD4=TRUE,$AA4="IR",$A202&gt;=$AB4), (IR_factor*($AC4/Poids)) *  (EXP(-k_elim*($A202-$AB4)) - EXP(-3*($A202-$AB4)))  / (EXP(-k_elim*1.8)-EXP(-3*1.8)),0),IF($AA4="XR",IF(AND($AD4=TRUE,$AA4="XR",$A202&gt;=$AB4), IF($AE4="Jeun",   (XR_factor_fast*($AC4/Poids)) *    (EXP(-0.5*((($A202-($AB4+2))/0.9)^2)) +     EXP(-0.5*((($A202-($AB4+7))/1.1)^2)))    * MAX(EXP(-k_elim*MAX($A202-($AB4+1),0)),0.5),   (XR_factor_fed*($AC4/Poids)) *    (EXP(-0.5*((($A202-($AB4+2))/0.9)^2)) +     EXP(-0.5*((($A202-($AB4+6))/1.1)^2)))    * MAX(EXP(-k_elim*MAX($A202-($AB4+1),0)),0.58) ),0),IF(AND($AD4=TRUE,OR($AA4="Concerta",$AA4="OROS"),$A202&gt;=$AB4), MIN(OROS_factor*($AC4/Poids),22) / (1+EXP(-(($A202-($AB4+4.8))))) *  IF($A202&gt;($AB4+10), EXP(-k_elim*(($A202-($AB4+10)))), 1),0)))</f>
        <v>0</v>
      </c>
      <c r="H202" s="18">
        <f>IF($AA5="IR",IF(AND($AD5=TRUE,$AA5="IR",$A202&gt;=$AB5), (IR_factor*($AC5/Poids)) *  (EXP(-k_elim*($A202-$AB5)) - EXP(-3*($A202-$AB5)))  / (EXP(-k_elim*1.8)-EXP(-3*1.8)),0),IF($AA5="XR",IF(AND($AD5=TRUE,$AA5="XR",$A202&gt;=$AB5), IF($AE5="Jeun",   (XR_factor_fast*($AC5/Poids)) *    (EXP(-0.5*((($A202-($AB5+2))/0.9)^2)) +     EXP(-0.5*((($A202-($AB5+7))/1.1)^2)))    * MAX(EXP(-k_elim*MAX($A202-($AB5+1),0)),0.5),   (XR_factor_fed*($AC5/Poids)) *    (EXP(-0.5*((($A202-($AB5+2))/0.9)^2)) +     EXP(-0.5*((($A202-($AB5+6))/1.1)^2)))    * MAX(EXP(-k_elim*MAX($A202-($AB5+1),0)),0.58) ),0),IF(AND($AD5=TRUE,OR($AA5="Concerta",$AA5="OROS"),$A202&gt;=$AB5), MIN(OROS_factor*($AC5/Poids),22) / (1+EXP(-(($A202-($AB5+4.8))))) *  IF($A202&gt;($AB5+10), EXP(-k_elim*(($A202-($AB5+10)))), 1),0)))</f>
        <v>-1.4134277902824761E-12</v>
      </c>
      <c r="I202" s="20">
        <f>IF($AA6="IR",IF(AND($AD6=TRUE,$AA6="IR",$A202&gt;=$AB6), (IR_factor*($AC6/Poids)) *  (EXP(-k_elim*($A202-$AB6)) - EXP(-3*($A202-$AB6)))  / (EXP(-k_elim*1.8)-EXP(-3*1.8)),0),IF($AA6="XR",IF(AND($AD6=TRUE,$AA6="XR",$A202&gt;=$AB6), IF($AE6="Jeun",   (XR_factor_fast*($AC6/Poids)) *    (EXP(-0.5*((($A202-($AB6+2))/0.9)^2)) +     EXP(-0.5*((($A202-($AB6+7))/1.1)^2)))    * MAX(EXP(-k_elim*MAX($A202-($AB6+1),0)),0.5),   (XR_factor_fed*($AC6/Poids)) *    (EXP(-0.5*((($A202-($AB6+2))/0.9)^2)) +     EXP(-0.5*((($A202-($AB6+6))/1.1)^2)))    * MAX(EXP(-k_elim*MAX($A202-($AB6+1),0)),0.58) ),0),IF(AND($AD6=TRUE,OR($AA6="Concerta",$AA6="OROS"),$A202&gt;=$AB6), MIN(OROS_factor*($AC6/Poids),22) / (1+EXP(-(($A202-($AB6+4.8))))) *  IF($A202&gt;($AB6+10), EXP(-k_elim*(($A202-($AB6+10)))), 1),0)))</f>
        <v>0</v>
      </c>
      <c r="J202" s="20">
        <f>IF($AA7="IR",IF(AND($AD7=TRUE,$AA7="IR",$A202&gt;=$AB7), (IR_factor*($AC7/Poids)) *  (EXP(-k_elim*($A202-$AB7)) - EXP(-3*($A202-$AB7)))  / (EXP(-k_elim*1.8)-EXP(-3*1.8)),0),IF($AA7="XR",IF(AND($AD7=TRUE,$AA7="XR",$A202&gt;=$AB7), IF($AE7="Jeun",   (XR_factor_fast*($AC7/Poids)) *    (EXP(-0.5*((($A202-($AB7+2))/0.9)^2)) +     EXP(-0.5*((($A202-($AB7+7))/1.1)^2)))    * MAX(EXP(-k_elim*MAX($A202-($AB7+1),0)),0.5),   (XR_factor_fed*($AC7/Poids)) *    (EXP(-0.5*((($A202-($AB7+2))/0.9)^2)) +     EXP(-0.5*((($A202-($AB7+6))/1.1)^2)))    * MAX(EXP(-k_elim*MAX($A202-($AB7+1),0)),0.58) ),0),IF(AND($AD7=TRUE,OR($AA7="Concerta",$AA7="OROS"),$A202&gt;=$AB7), MIN(OROS_factor*($AC7/Poids),22) / (1+EXP(-(($A202-($AB7+4.8))))) *  IF($A202&gt;($AB7+10), EXP(-k_elim*(($A202-($AB7+10)))), 1),0)))</f>
        <v>0</v>
      </c>
      <c r="K202" s="20">
        <f>IF($AA8="IR",IF(AND($AD8=TRUE,$AA8="IR",$A202&gt;=$AB8), (IR_factor*($AC8/Poids)) *  (EXP(-k_elim*($A202-$AB8)) - EXP(-3*($A202-$AB8)))  / (EXP(-k_elim*1.8)-EXP(-3*1.8)),0),IF($AA8="XR",IF(AND($AD8=TRUE,$AA8="XR",$A202&gt;=$AB8), IF($AE8="Jeun",   (XR_factor_fast*($AC8/Poids)) *    (EXP(-0.5*((($A202-($AB8+2))/0.9)^2)) +     EXP(-0.5*((($A202-($AB8+7))/1.1)^2)))    * MAX(EXP(-k_elim*MAX($A202-($AB8+1),0)),0.5),   (XR_factor_fed*($AC8/Poids)) *    (EXP(-0.5*((($A202-($AB8+2))/0.9)^2)) +     EXP(-0.5*((($A202-($AB8+6))/1.1)^2)))    * MAX(EXP(-k_elim*MAX($A202-($AB8+1),0)),0.58) ),0),IF(AND($AD8=TRUE,OR($AA8="Concerta",$AA8="OROS"),$A202&gt;=$AB8), MIN(OROS_factor*($AC8/Poids),22) / (1+EXP(-(($A202-($AB8+4.8))))) *  IF($A202&gt;($AB8+10), EXP(-k_elim*(($A202-($AB8+10)))), 1),0)))</f>
        <v>0</v>
      </c>
      <c r="L202" s="20">
        <f>IF($AA9="IR",IF(AND($AD9=TRUE,$AA9="IR",$A202&gt;=$AB9), (IR_factor*($AC9/Poids)) *  (EXP(-k_elim*($A202-$AB9)) - EXP(-3*($A202-$AB9)))  / (EXP(-k_elim*1.8)-EXP(-3*1.8)),0),IF($AA9="XR",IF(AND($AD9=TRUE,$AA9="XR",$A202&gt;=$AB9), IF($AE9="Jeun",   (XR_factor_fast*($AC9/Poids)) *    (EXP(-0.5*((($A202-($AB9+2))/0.9)^2)) +     EXP(-0.5*((($A202-($AB9+7))/1.1)^2)))    * MAX(EXP(-k_elim*MAX($A202-($AB9+1),0)),0.5),   (XR_factor_fed*($AC9/Poids)) *    (EXP(-0.5*((($A202-($AB9+2))/0.9)^2)) +     EXP(-0.5*((($A202-($AB9+6))/1.1)^2)))    * MAX(EXP(-k_elim*MAX($A202-($AB9+1),0)),0.58) ),0),IF(AND($AD9=TRUE,OR($AA9="Concerta",$AA9="OROS"),$A202&gt;=$AB9), MIN(OROS_factor*($AC9/Poids),22) / (1+EXP(-(($A202-($AB9+4.8))))) *  IF($A202&gt;($AB9+10), EXP(-k_elim*(($A202-($AB9+10)))), 1),0)))</f>
        <v>0</v>
      </c>
      <c r="M202" s="20">
        <f>IF($AA10="IR",IF(AND($AD10=TRUE,$AA10="IR",$A202&gt;=$AB10), (IR_factor*($AC10/Poids)) *  (EXP(-k_elim*($A202-$AB10)) - EXP(-3*($A202-$AB10)))  / (EXP(-k_elim*1.8)-EXP(-3*1.8)),0),IF($AA10="XR",IF(AND($AD10=TRUE,$AA10="XR",$A202&gt;=$AB10), IF($AE10="Jeun",   (XR_factor_fast*($AC10/Poids)) *    (EXP(-0.5*((($A202-($AB10+2))/0.9)^2)) +     EXP(-0.5*((($A202-($AB10+7))/1.1)^2)))    * MAX(EXP(-k_elim*MAX($A202-($AB10+1),0)),0.5),   (XR_factor_fed*($AC10/Poids)) *    (EXP(-0.5*((($A202-($AB10+2))/0.9)^2)) +     EXP(-0.5*((($A202-($AB10+6))/1.1)^2)))    * MAX(EXP(-k_elim*MAX($A202-($AB10+1),0)),0.58) ),0),IF(AND($AD10=TRUE,OR($AA10="Concerta",$AA10="OROS"),$A202&gt;=$AB10), MIN(OROS_factor*($AC10/Poids),22) / (1+EXP(-(($A202-($AB10+4.8))))) *  IF($A202&gt;($AB10+10), EXP(-k_elim*(($A202-($AB10+10)))), 1),0)))</f>
        <v>0</v>
      </c>
      <c r="N202" s="32">
        <f>IF($AA11="IR",IF(AND($AD11=TRUE,$AA11="IR",$A202&gt;=$AB11), (IR_factor*($AC11/Poids)) *  (EXP(-k_elim*($A202-$AB11)) - EXP(-3*($A202-$AB11)))  / (EXP(-k_elim*1.8)-EXP(-3*1.8)),0),IF($AA11="XR",IF(AND($AD11=TRUE,$AA11="XR",$A202&gt;=$AB11), IF($AE11="Jeun",   (XR_factor_fast*($AC11/Poids)) *    (EXP(-0.5*((($A202-($AB11+2))/0.9)^2)) +     EXP(-0.5*((($A202-($AB11+7))/1.1)^2)))    * MAX(EXP(-k_elim*MAX($A202-($AB11+1),0)),0.5),   (XR_factor_fed*($AC11/Poids)) *    (EXP(-0.5*((($A202-($AB11+2))/0.9)^2)) +     EXP(-0.5*((($A202-($AB11+6))/1.1)^2)))    * MAX(EXP(-k_elim*MAX($A202-($AB11+1),0)),0.58) ),0),IF(AND($AD11=TRUE,OR($AA11="Concerta",$AA11="OROS"),$A202&gt;=$AB11), MIN(OROS_factor*($AC11/Poids),22) / (1+EXP(-(($A202-($AB11+4.8))))) *  IF($A202&gt;($AB11+10), EXP(-k_elim*(($A202-($AB11+10)))), 1),0)))</f>
        <v>0</v>
      </c>
      <c r="O202" s="32">
        <f>IF($AA12="IR",IF(AND($AD12=TRUE,$AA12="IR",$A202&gt;=$AB12), (IR_factor*($AC12/Poids)) *  (EXP(-k_elim*($A202-$AB12)) - EXP(-3*($A202-$AB12)))  / (EXP(-k_elim*1.8)-EXP(-3*1.8)),0),IF($AA12="XR",IF(AND($AD12=TRUE,$AA12="XR",$A202&gt;=$AB12), IF($AE12="Jeun",   (XR_factor_fast*($AC12/Poids)) *    (EXP(-0.5*((($A202-($AB12+2))/0.9)^2)) +     EXP(-0.5*((($A202-($AB12+7))/1.1)^2)))    * MAX(EXP(-k_elim*MAX($A202-($AB12+1),0)),0.5),   (XR_factor_fed*($AC12/Poids)) *    (EXP(-0.5*((($A202-($AB12+2))/0.9)^2)) +     EXP(-0.5*((($A202-($AB12+6))/1.1)^2)))    * MAX(EXP(-k_elim*MAX($A202-($AB12+1),0)),0.58) ),0),IF(AND($AD12=TRUE,OR($AA12="Concerta",$AA12="OROS"),$A202&gt;=$AB12), MIN(OROS_factor*($AC12/Poids),22) / (1+EXP(-(($A202-($AB12+4.8))))) *  IF($A202&gt;($AB12+10), EXP(-k_elim*(($A202-($AB12+10)))), 1),0)))</f>
        <v>0</v>
      </c>
      <c r="P202" s="32">
        <f>IF($AA13="IR",IF(AND($AD13=TRUE,$AA13="IR",$A202&gt;=$AB13), (IR_factor*($AC13/Poids)) *  (EXP(-k_elim*($A202-$AB13)) - EXP(-3*($A202-$AB13)))  / (EXP(-k_elim*1.8)-EXP(-3*1.8)),0),IF($AA13="XR",IF(AND($AD13=TRUE,$AA13="XR",$A202&gt;=$AB13), IF($AE13="Jeun",   (XR_factor_fast*($AC13/Poids)) *    (EXP(-0.5*((($A202-($AB13+2))/0.9)^2)) +     EXP(-0.5*((($A202-($AB13+7))/1.1)^2)))    * MAX(EXP(-k_elim*MAX($A202-($AB13+1),0)),0.5),   (XR_factor_fed*($AC13/Poids)) *    (EXP(-0.5*((($A202-($AB13+2))/0.9)^2)) +     EXP(-0.5*((($A202-($AB13+6))/1.1)^2)))    * MAX(EXP(-k_elim*MAX($A202-($AB13+1),0)),0.58) ),0),IF(AND($AD13=TRUE,OR($AA13="Concerta",$AA13="OROS"),$A202&gt;=$AB13), MIN(OROS_factor*($AC13/Poids),22) / (1+EXP(-(($A202-($AB13+4.8))))) *  IF($A202&gt;($AB13+10), EXP(-k_elim*(($A202-($AB13+10)))), 1),0)))</f>
        <v>0</v>
      </c>
      <c r="AO202">
        <v>5</v>
      </c>
    </row>
    <row r="203" spans="1:41">
      <c r="A203" s="17">
        <v>16.049999999999969</v>
      </c>
      <c r="B203" s="18">
        <f t="shared" si="9"/>
        <v>2.9363363375735867</v>
      </c>
      <c r="C203" s="20">
        <f t="shared" si="10"/>
        <v>0</v>
      </c>
      <c r="D203" s="32">
        <f t="shared" si="11"/>
        <v>0</v>
      </c>
      <c r="E203" s="18">
        <f>IF($AA2="IR",IF(AND($AD2=TRUE,$AA2="IR",$A203&gt;=$AB2), (IR_factor*($AC2/Poids)) *  (EXP(-k_elim*($A203-$AB2)) - EXP(-3*($A203-$AB2)))  / (EXP(-k_elim*1.8)-EXP(-3*1.8)),0),IF($AA2="XR",IF(AND($AD2=TRUE,$AA2="XR",$A203&gt;=$AB2), IF($AE2="Jeun",   (XR_factor_fast*($AC2/Poids)) *    (EXP(-0.5*((($A203-($AB2+2))/0.9)^2)) +     EXP(-0.5*((($A203-($AB2+7))/1.1)^2)))    * MAX(EXP(-k_elim*MAX($A203-($AB2+1),0)),0.5),   (XR_factor_fed*($AC2/Poids)) *    (EXP(-0.5*((($A203-($AB2+2))/0.9)^2)) +     EXP(-0.5*((($A203-($AB2+6))/1.1)^2)))    * MAX(EXP(-k_elim*MAX($A203-($AB2+1),0)),0.58) ),0),IF(AND($AD2=TRUE,OR($AA2="Concerta",$AA2="OROS"),$A203&gt;=$AB2), MIN(OROS_factor*($AC2/Poids),22) / (1+EXP(-(($A203-($AB2+4.8))))) *  IF($A203&gt;($AB2+10), EXP(-k_elim*(($A203-($AB2+10)))), 1),0)))</f>
        <v>1.3387852947349774</v>
      </c>
      <c r="F203" s="18">
        <f>IF($AA3="IR",IF(AND($AD3=TRUE,$AA3="IR",$A203&gt;=$AB3), (IR_factor*($AC3/Poids)) *  (EXP(-k_elim*($A203-$AB3)) - EXP(-3*($A203-$AB3)))  / (EXP(-k_elim*1.8)-EXP(-3*1.8)),0),IF($AA3="XR",IF(AND($AD3=TRUE,$AA3="XR",$A203&gt;=$AB3), IF($AE3="Jeun",   (XR_factor_fast*($AC3/Poids)) *    (EXP(-0.5*((($A203-($AB3+2))/0.9)^2)) +     EXP(-0.5*((($A203-($AB3+7))/1.1)^2)))    * MAX(EXP(-k_elim*MAX($A203-($AB3+1),0)),0.5),   (XR_factor_fed*($AC3/Poids)) *    (EXP(-0.5*((($A203-($AB3+2))/0.9)^2)) +     EXP(-0.5*((($A203-($AB3+6))/1.1)^2)))    * MAX(EXP(-k_elim*MAX($A203-($AB3+1),0)),0.58) ),0),IF(AND($AD3=TRUE,OR($AA3="Concerta",$AA3="OROS"),$A203&gt;=$AB3), MIN(OROS_factor*($AC3/Poids),22) / (1+EXP(-(($A203-($AB3+4.8))))) *  IF($A203&gt;($AB3+10), EXP(-k_elim*(($A203-($AB3+10)))), 1),0)))</f>
        <v>0</v>
      </c>
      <c r="G203" s="18">
        <f>IF($AA4="IR",IF(AND($AD4=TRUE,$AA4="IR",$A203&gt;=$AB4), (IR_factor*($AC4/Poids)) *  (EXP(-k_elim*($A203-$AB4)) - EXP(-3*($A203-$AB4)))  / (EXP(-k_elim*1.8)-EXP(-3*1.8)),0),IF($AA4="XR",IF(AND($AD4=TRUE,$AA4="XR",$A203&gt;=$AB4), IF($AE4="Jeun",   (XR_factor_fast*($AC4/Poids)) *    (EXP(-0.5*((($A203-($AB4+2))/0.9)^2)) +     EXP(-0.5*((($A203-($AB4+7))/1.1)^2)))    * MAX(EXP(-k_elim*MAX($A203-($AB4+1),0)),0.5),   (XR_factor_fed*($AC4/Poids)) *    (EXP(-0.5*((($A203-($AB4+2))/0.9)^2)) +     EXP(-0.5*((($A203-($AB4+6))/1.1)^2)))    * MAX(EXP(-k_elim*MAX($A203-($AB4+1),0)),0.58) ),0),IF(AND($AD4=TRUE,OR($AA4="Concerta",$AA4="OROS"),$A203&gt;=$AB4), MIN(OROS_factor*($AC4/Poids),22) / (1+EXP(-(($A203-($AB4+4.8))))) *  IF($A203&gt;($AB4+10), EXP(-k_elim*(($A203-($AB4+10)))), 1),0)))</f>
        <v>0</v>
      </c>
      <c r="H203" s="18">
        <f>IF($AA5="IR",IF(AND($AD5=TRUE,$AA5="IR",$A203&gt;=$AB5), (IR_factor*($AC5/Poids)) *  (EXP(-k_elim*($A203-$AB5)) - EXP(-3*($A203-$AB5)))  / (EXP(-k_elim*1.8)-EXP(-3*1.8)),0),IF($AA5="XR",IF(AND($AD5=TRUE,$AA5="XR",$A203&gt;=$AB5), IF($AE5="Jeun",   (XR_factor_fast*($AC5/Poids)) *    (EXP(-0.5*((($A203-($AB5+2))/0.9)^2)) +     EXP(-0.5*((($A203-($AB5+7))/1.1)^2)))    * MAX(EXP(-k_elim*MAX($A203-($AB5+1),0)),0.5),   (XR_factor_fed*($AC5/Poids)) *    (EXP(-0.5*((($A203-($AB5+2))/0.9)^2)) +     EXP(-0.5*((($A203-($AB5+6))/1.1)^2)))    * MAX(EXP(-k_elim*MAX($A203-($AB5+1),0)),0.58) ),0),IF(AND($AD5=TRUE,OR($AA5="Concerta",$AA5="OROS"),$A203&gt;=$AB5), MIN(OROS_factor*($AC5/Poids),22) / (1+EXP(-(($A203-($AB5+4.8))))) *  IF($A203&gt;($AB5+10), EXP(-k_elim*(($A203-($AB5+10)))), 1),0)))</f>
        <v>1.597551042838609</v>
      </c>
      <c r="I203" s="20">
        <f>IF($AA6="IR",IF(AND($AD6=TRUE,$AA6="IR",$A203&gt;=$AB6), (IR_factor*($AC6/Poids)) *  (EXP(-k_elim*($A203-$AB6)) - EXP(-3*($A203-$AB6)))  / (EXP(-k_elim*1.8)-EXP(-3*1.8)),0),IF($AA6="XR",IF(AND($AD6=TRUE,$AA6="XR",$A203&gt;=$AB6), IF($AE6="Jeun",   (XR_factor_fast*($AC6/Poids)) *    (EXP(-0.5*((($A203-($AB6+2))/0.9)^2)) +     EXP(-0.5*((($A203-($AB6+7))/1.1)^2)))    * MAX(EXP(-k_elim*MAX($A203-($AB6+1),0)),0.5),   (XR_factor_fed*($AC6/Poids)) *    (EXP(-0.5*((($A203-($AB6+2))/0.9)^2)) +     EXP(-0.5*((($A203-($AB6+6))/1.1)^2)))    * MAX(EXP(-k_elim*MAX($A203-($AB6+1),0)),0.58) ),0),IF(AND($AD6=TRUE,OR($AA6="Concerta",$AA6="OROS"),$A203&gt;=$AB6), MIN(OROS_factor*($AC6/Poids),22) / (1+EXP(-(($A203-($AB6+4.8))))) *  IF($A203&gt;($AB6+10), EXP(-k_elim*(($A203-($AB6+10)))), 1),0)))</f>
        <v>0</v>
      </c>
      <c r="J203" s="20">
        <f>IF($AA7="IR",IF(AND($AD7=TRUE,$AA7="IR",$A203&gt;=$AB7), (IR_factor*($AC7/Poids)) *  (EXP(-k_elim*($A203-$AB7)) - EXP(-3*($A203-$AB7)))  / (EXP(-k_elim*1.8)-EXP(-3*1.8)),0),IF($AA7="XR",IF(AND($AD7=TRUE,$AA7="XR",$A203&gt;=$AB7), IF($AE7="Jeun",   (XR_factor_fast*($AC7/Poids)) *    (EXP(-0.5*((($A203-($AB7+2))/0.9)^2)) +     EXP(-0.5*((($A203-($AB7+7))/1.1)^2)))    * MAX(EXP(-k_elim*MAX($A203-($AB7+1),0)),0.5),   (XR_factor_fed*($AC7/Poids)) *    (EXP(-0.5*((($A203-($AB7+2))/0.9)^2)) +     EXP(-0.5*((($A203-($AB7+6))/1.1)^2)))    * MAX(EXP(-k_elim*MAX($A203-($AB7+1),0)),0.58) ),0),IF(AND($AD7=TRUE,OR($AA7="Concerta",$AA7="OROS"),$A203&gt;=$AB7), MIN(OROS_factor*($AC7/Poids),22) / (1+EXP(-(($A203-($AB7+4.8))))) *  IF($A203&gt;($AB7+10), EXP(-k_elim*(($A203-($AB7+10)))), 1),0)))</f>
        <v>0</v>
      </c>
      <c r="K203" s="20">
        <f>IF($AA8="IR",IF(AND($AD8=TRUE,$AA8="IR",$A203&gt;=$AB8), (IR_factor*($AC8/Poids)) *  (EXP(-k_elim*($A203-$AB8)) - EXP(-3*($A203-$AB8)))  / (EXP(-k_elim*1.8)-EXP(-3*1.8)),0),IF($AA8="XR",IF(AND($AD8=TRUE,$AA8="XR",$A203&gt;=$AB8), IF($AE8="Jeun",   (XR_factor_fast*($AC8/Poids)) *    (EXP(-0.5*((($A203-($AB8+2))/0.9)^2)) +     EXP(-0.5*((($A203-($AB8+7))/1.1)^2)))    * MAX(EXP(-k_elim*MAX($A203-($AB8+1),0)),0.5),   (XR_factor_fed*($AC8/Poids)) *    (EXP(-0.5*((($A203-($AB8+2))/0.9)^2)) +     EXP(-0.5*((($A203-($AB8+6))/1.1)^2)))    * MAX(EXP(-k_elim*MAX($A203-($AB8+1),0)),0.58) ),0),IF(AND($AD8=TRUE,OR($AA8="Concerta",$AA8="OROS"),$A203&gt;=$AB8), MIN(OROS_factor*($AC8/Poids),22) / (1+EXP(-(($A203-($AB8+4.8))))) *  IF($A203&gt;($AB8+10), EXP(-k_elim*(($A203-($AB8+10)))), 1),0)))</f>
        <v>0</v>
      </c>
      <c r="L203" s="20">
        <f>IF($AA9="IR",IF(AND($AD9=TRUE,$AA9="IR",$A203&gt;=$AB9), (IR_factor*($AC9/Poids)) *  (EXP(-k_elim*($A203-$AB9)) - EXP(-3*($A203-$AB9)))  / (EXP(-k_elim*1.8)-EXP(-3*1.8)),0),IF($AA9="XR",IF(AND($AD9=TRUE,$AA9="XR",$A203&gt;=$AB9), IF($AE9="Jeun",   (XR_factor_fast*($AC9/Poids)) *    (EXP(-0.5*((($A203-($AB9+2))/0.9)^2)) +     EXP(-0.5*((($A203-($AB9+7))/1.1)^2)))    * MAX(EXP(-k_elim*MAX($A203-($AB9+1),0)),0.5),   (XR_factor_fed*($AC9/Poids)) *    (EXP(-0.5*((($A203-($AB9+2))/0.9)^2)) +     EXP(-0.5*((($A203-($AB9+6))/1.1)^2)))    * MAX(EXP(-k_elim*MAX($A203-($AB9+1),0)),0.58) ),0),IF(AND($AD9=TRUE,OR($AA9="Concerta",$AA9="OROS"),$A203&gt;=$AB9), MIN(OROS_factor*($AC9/Poids),22) / (1+EXP(-(($A203-($AB9+4.8))))) *  IF($A203&gt;($AB9+10), EXP(-k_elim*(($A203-($AB9+10)))), 1),0)))</f>
        <v>0</v>
      </c>
      <c r="M203" s="20">
        <f>IF($AA10="IR",IF(AND($AD10=TRUE,$AA10="IR",$A203&gt;=$AB10), (IR_factor*($AC10/Poids)) *  (EXP(-k_elim*($A203-$AB10)) - EXP(-3*($A203-$AB10)))  / (EXP(-k_elim*1.8)-EXP(-3*1.8)),0),IF($AA10="XR",IF(AND($AD10=TRUE,$AA10="XR",$A203&gt;=$AB10), IF($AE10="Jeun",   (XR_factor_fast*($AC10/Poids)) *    (EXP(-0.5*((($A203-($AB10+2))/0.9)^2)) +     EXP(-0.5*((($A203-($AB10+7))/1.1)^2)))    * MAX(EXP(-k_elim*MAX($A203-($AB10+1),0)),0.5),   (XR_factor_fed*($AC10/Poids)) *    (EXP(-0.5*((($A203-($AB10+2))/0.9)^2)) +     EXP(-0.5*((($A203-($AB10+6))/1.1)^2)))    * MAX(EXP(-k_elim*MAX($A203-($AB10+1),0)),0.58) ),0),IF(AND($AD10=TRUE,OR($AA10="Concerta",$AA10="OROS"),$A203&gt;=$AB10), MIN(OROS_factor*($AC10/Poids),22) / (1+EXP(-(($A203-($AB10+4.8))))) *  IF($A203&gt;($AB10+10), EXP(-k_elim*(($A203-($AB10+10)))), 1),0)))</f>
        <v>0</v>
      </c>
      <c r="N203" s="32">
        <f>IF($AA11="IR",IF(AND($AD11=TRUE,$AA11="IR",$A203&gt;=$AB11), (IR_factor*($AC11/Poids)) *  (EXP(-k_elim*($A203-$AB11)) - EXP(-3*($A203-$AB11)))  / (EXP(-k_elim*1.8)-EXP(-3*1.8)),0),IF($AA11="XR",IF(AND($AD11=TRUE,$AA11="XR",$A203&gt;=$AB11), IF($AE11="Jeun",   (XR_factor_fast*($AC11/Poids)) *    (EXP(-0.5*((($A203-($AB11+2))/0.9)^2)) +     EXP(-0.5*((($A203-($AB11+7))/1.1)^2)))    * MAX(EXP(-k_elim*MAX($A203-($AB11+1),0)),0.5),   (XR_factor_fed*($AC11/Poids)) *    (EXP(-0.5*((($A203-($AB11+2))/0.9)^2)) +     EXP(-0.5*((($A203-($AB11+6))/1.1)^2)))    * MAX(EXP(-k_elim*MAX($A203-($AB11+1),0)),0.58) ),0),IF(AND($AD11=TRUE,OR($AA11="Concerta",$AA11="OROS"),$A203&gt;=$AB11), MIN(OROS_factor*($AC11/Poids),22) / (1+EXP(-(($A203-($AB11+4.8))))) *  IF($A203&gt;($AB11+10), EXP(-k_elim*(($A203-($AB11+10)))), 1),0)))</f>
        <v>0</v>
      </c>
      <c r="O203" s="32">
        <f>IF($AA12="IR",IF(AND($AD12=TRUE,$AA12="IR",$A203&gt;=$AB12), (IR_factor*($AC12/Poids)) *  (EXP(-k_elim*($A203-$AB12)) - EXP(-3*($A203-$AB12)))  / (EXP(-k_elim*1.8)-EXP(-3*1.8)),0),IF($AA12="XR",IF(AND($AD12=TRUE,$AA12="XR",$A203&gt;=$AB12), IF($AE12="Jeun",   (XR_factor_fast*($AC12/Poids)) *    (EXP(-0.5*((($A203-($AB12+2))/0.9)^2)) +     EXP(-0.5*((($A203-($AB12+7))/1.1)^2)))    * MAX(EXP(-k_elim*MAX($A203-($AB12+1),0)),0.5),   (XR_factor_fed*($AC12/Poids)) *    (EXP(-0.5*((($A203-($AB12+2))/0.9)^2)) +     EXP(-0.5*((($A203-($AB12+6))/1.1)^2)))    * MAX(EXP(-k_elim*MAX($A203-($AB12+1),0)),0.58) ),0),IF(AND($AD12=TRUE,OR($AA12="Concerta",$AA12="OROS"),$A203&gt;=$AB12), MIN(OROS_factor*($AC12/Poids),22) / (1+EXP(-(($A203-($AB12+4.8))))) *  IF($A203&gt;($AB12+10), EXP(-k_elim*(($A203-($AB12+10)))), 1),0)))</f>
        <v>0</v>
      </c>
      <c r="P203" s="32">
        <f>IF($AA13="IR",IF(AND($AD13=TRUE,$AA13="IR",$A203&gt;=$AB13), (IR_factor*($AC13/Poids)) *  (EXP(-k_elim*($A203-$AB13)) - EXP(-3*($A203-$AB13)))  / (EXP(-k_elim*1.8)-EXP(-3*1.8)),0),IF($AA13="XR",IF(AND($AD13=TRUE,$AA13="XR",$A203&gt;=$AB13), IF($AE13="Jeun",   (XR_factor_fast*($AC13/Poids)) *    (EXP(-0.5*((($A203-($AB13+2))/0.9)^2)) +     EXP(-0.5*((($A203-($AB13+7))/1.1)^2)))    * MAX(EXP(-k_elim*MAX($A203-($AB13+1),0)),0.5),   (XR_factor_fed*($AC13/Poids)) *    (EXP(-0.5*((($A203-($AB13+2))/0.9)^2)) +     EXP(-0.5*((($A203-($AB13+6))/1.1)^2)))    * MAX(EXP(-k_elim*MAX($A203-($AB13+1),0)),0.58) ),0),IF(AND($AD13=TRUE,OR($AA13="Concerta",$AA13="OROS"),$A203&gt;=$AB13), MIN(OROS_factor*($AC13/Poids),22) / (1+EXP(-(($A203-($AB13+4.8))))) *  IF($A203&gt;($AB13+10), EXP(-k_elim*(($A203-($AB13+10)))), 1),0)))</f>
        <v>0</v>
      </c>
      <c r="AO203">
        <v>5</v>
      </c>
    </row>
    <row r="204" spans="1:41">
      <c r="A204" s="17">
        <v>16.099999999999969</v>
      </c>
      <c r="B204" s="18">
        <f t="shared" si="9"/>
        <v>4.2752403898941589</v>
      </c>
      <c r="C204" s="20">
        <f t="shared" si="10"/>
        <v>0</v>
      </c>
      <c r="D204" s="32">
        <f t="shared" si="11"/>
        <v>0</v>
      </c>
      <c r="E204" s="18">
        <f>IF($AA2="IR",IF(AND($AD2=TRUE,$AA2="IR",$A204&gt;=$AB2), (IR_factor*($AC2/Poids)) *  (EXP(-k_elim*($A204-$AB2)) - EXP(-3*($A204-$AB2)))  / (EXP(-k_elim*1.8)-EXP(-3*1.8)),0),IF($AA2="XR",IF(AND($AD2=TRUE,$AA2="XR",$A204&gt;=$AB2), IF($AE2="Jeun",   (XR_factor_fast*($AC2/Poids)) *    (EXP(-0.5*((($A204-($AB2+2))/0.9)^2)) +     EXP(-0.5*((($A204-($AB2+7))/1.1)^2)))    * MAX(EXP(-k_elim*MAX($A204-($AB2+1),0)),0.5),   (XR_factor_fed*($AC2/Poids)) *    (EXP(-0.5*((($A204-($AB2+2))/0.9)^2)) +     EXP(-0.5*((($A204-($AB2+6))/1.1)^2)))    * MAX(EXP(-k_elim*MAX($A204-($AB2+1),0)),0.58) ),0),IF(AND($AD2=TRUE,OR($AA2="Concerta",$AA2="OROS"),$A204&gt;=$AB2), MIN(OROS_factor*($AC2/Poids),22) / (1+EXP(-(($A204-($AB2+4.8))))) *  IF($A204&gt;($AB2+10), EXP(-k_elim*(($A204-($AB2+10)))), 1),0)))</f>
        <v>1.3223164410211086</v>
      </c>
      <c r="F204" s="18">
        <f>IF($AA3="IR",IF(AND($AD3=TRUE,$AA3="IR",$A204&gt;=$AB3), (IR_factor*($AC3/Poids)) *  (EXP(-k_elim*($A204-$AB3)) - EXP(-3*($A204-$AB3)))  / (EXP(-k_elim*1.8)-EXP(-3*1.8)),0),IF($AA3="XR",IF(AND($AD3=TRUE,$AA3="XR",$A204&gt;=$AB3), IF($AE3="Jeun",   (XR_factor_fast*($AC3/Poids)) *    (EXP(-0.5*((($A204-($AB3+2))/0.9)^2)) +     EXP(-0.5*((($A204-($AB3+7))/1.1)^2)))    * MAX(EXP(-k_elim*MAX($A204-($AB3+1),0)),0.5),   (XR_factor_fed*($AC3/Poids)) *    (EXP(-0.5*((($A204-($AB3+2))/0.9)^2)) +     EXP(-0.5*((($A204-($AB3+6))/1.1)^2)))    * MAX(EXP(-k_elim*MAX($A204-($AB3+1),0)),0.58) ),0),IF(AND($AD3=TRUE,OR($AA3="Concerta",$AA3="OROS"),$A204&gt;=$AB3), MIN(OROS_factor*($AC3/Poids),22) / (1+EXP(-(($A204-($AB3+4.8))))) *  IF($A204&gt;($AB3+10), EXP(-k_elim*(($A204-($AB3+10)))), 1),0)))</f>
        <v>0</v>
      </c>
      <c r="G204" s="18">
        <f>IF($AA4="IR",IF(AND($AD4=TRUE,$AA4="IR",$A204&gt;=$AB4), (IR_factor*($AC4/Poids)) *  (EXP(-k_elim*($A204-$AB4)) - EXP(-3*($A204-$AB4)))  / (EXP(-k_elim*1.8)-EXP(-3*1.8)),0),IF($AA4="XR",IF(AND($AD4=TRUE,$AA4="XR",$A204&gt;=$AB4), IF($AE4="Jeun",   (XR_factor_fast*($AC4/Poids)) *    (EXP(-0.5*((($A204-($AB4+2))/0.9)^2)) +     EXP(-0.5*((($A204-($AB4+7))/1.1)^2)))    * MAX(EXP(-k_elim*MAX($A204-($AB4+1),0)),0.5),   (XR_factor_fed*($AC4/Poids)) *    (EXP(-0.5*((($A204-($AB4+2))/0.9)^2)) +     EXP(-0.5*((($A204-($AB4+6))/1.1)^2)))    * MAX(EXP(-k_elim*MAX($A204-($AB4+1),0)),0.58) ),0),IF(AND($AD4=TRUE,OR($AA4="Concerta",$AA4="OROS"),$A204&gt;=$AB4), MIN(OROS_factor*($AC4/Poids),22) / (1+EXP(-(($A204-($AB4+4.8))))) *  IF($A204&gt;($AB4+10), EXP(-k_elim*(($A204-($AB4+10)))), 1),0)))</f>
        <v>0</v>
      </c>
      <c r="H204" s="18">
        <f>IF($AA5="IR",IF(AND($AD5=TRUE,$AA5="IR",$A204&gt;=$AB5), (IR_factor*($AC5/Poids)) *  (EXP(-k_elim*($A204-$AB5)) - EXP(-3*($A204-$AB5)))  / (EXP(-k_elim*1.8)-EXP(-3*1.8)),0),IF($AA5="XR",IF(AND($AD5=TRUE,$AA5="XR",$A204&gt;=$AB5), IF($AE5="Jeun",   (XR_factor_fast*($AC5/Poids)) *    (EXP(-0.5*((($A204-($AB5+2))/0.9)^2)) +     EXP(-0.5*((($A204-($AB5+7))/1.1)^2)))    * MAX(EXP(-k_elim*MAX($A204-($AB5+1),0)),0.5),   (XR_factor_fed*($AC5/Poids)) *    (EXP(-0.5*((($A204-($AB5+2))/0.9)^2)) +     EXP(-0.5*((($A204-($AB5+6))/1.1)^2)))    * MAX(EXP(-k_elim*MAX($A204-($AB5+1),0)),0.58) ),0),IF(AND($AD5=TRUE,OR($AA5="Concerta",$AA5="OROS"),$A204&gt;=$AB5), MIN(OROS_factor*($AC5/Poids),22) / (1+EXP(-(($A204-($AB5+4.8))))) *  IF($A204&gt;($AB5+10), EXP(-k_elim*(($A204-($AB5+10)))), 1),0)))</f>
        <v>2.9529239488730505</v>
      </c>
      <c r="I204" s="20">
        <f>IF($AA6="IR",IF(AND($AD6=TRUE,$AA6="IR",$A204&gt;=$AB6), (IR_factor*($AC6/Poids)) *  (EXP(-k_elim*($A204-$AB6)) - EXP(-3*($A204-$AB6)))  / (EXP(-k_elim*1.8)-EXP(-3*1.8)),0),IF($AA6="XR",IF(AND($AD6=TRUE,$AA6="XR",$A204&gt;=$AB6), IF($AE6="Jeun",   (XR_factor_fast*($AC6/Poids)) *    (EXP(-0.5*((($A204-($AB6+2))/0.9)^2)) +     EXP(-0.5*((($A204-($AB6+7))/1.1)^2)))    * MAX(EXP(-k_elim*MAX($A204-($AB6+1),0)),0.5),   (XR_factor_fed*($AC6/Poids)) *    (EXP(-0.5*((($A204-($AB6+2))/0.9)^2)) +     EXP(-0.5*((($A204-($AB6+6))/1.1)^2)))    * MAX(EXP(-k_elim*MAX($A204-($AB6+1),0)),0.58) ),0),IF(AND($AD6=TRUE,OR($AA6="Concerta",$AA6="OROS"),$A204&gt;=$AB6), MIN(OROS_factor*($AC6/Poids),22) / (1+EXP(-(($A204-($AB6+4.8))))) *  IF($A204&gt;($AB6+10), EXP(-k_elim*(($A204-($AB6+10)))), 1),0)))</f>
        <v>0</v>
      </c>
      <c r="J204" s="20">
        <f>IF($AA7="IR",IF(AND($AD7=TRUE,$AA7="IR",$A204&gt;=$AB7), (IR_factor*($AC7/Poids)) *  (EXP(-k_elim*($A204-$AB7)) - EXP(-3*($A204-$AB7)))  / (EXP(-k_elim*1.8)-EXP(-3*1.8)),0),IF($AA7="XR",IF(AND($AD7=TRUE,$AA7="XR",$A204&gt;=$AB7), IF($AE7="Jeun",   (XR_factor_fast*($AC7/Poids)) *    (EXP(-0.5*((($A204-($AB7+2))/0.9)^2)) +     EXP(-0.5*((($A204-($AB7+7))/1.1)^2)))    * MAX(EXP(-k_elim*MAX($A204-($AB7+1),0)),0.5),   (XR_factor_fed*($AC7/Poids)) *    (EXP(-0.5*((($A204-($AB7+2))/0.9)^2)) +     EXP(-0.5*((($A204-($AB7+6))/1.1)^2)))    * MAX(EXP(-k_elim*MAX($A204-($AB7+1),0)),0.58) ),0),IF(AND($AD7=TRUE,OR($AA7="Concerta",$AA7="OROS"),$A204&gt;=$AB7), MIN(OROS_factor*($AC7/Poids),22) / (1+EXP(-(($A204-($AB7+4.8))))) *  IF($A204&gt;($AB7+10), EXP(-k_elim*(($A204-($AB7+10)))), 1),0)))</f>
        <v>0</v>
      </c>
      <c r="K204" s="20">
        <f>IF($AA8="IR",IF(AND($AD8=TRUE,$AA8="IR",$A204&gt;=$AB8), (IR_factor*($AC8/Poids)) *  (EXP(-k_elim*($A204-$AB8)) - EXP(-3*($A204-$AB8)))  / (EXP(-k_elim*1.8)-EXP(-3*1.8)),0),IF($AA8="XR",IF(AND($AD8=TRUE,$AA8="XR",$A204&gt;=$AB8), IF($AE8="Jeun",   (XR_factor_fast*($AC8/Poids)) *    (EXP(-0.5*((($A204-($AB8+2))/0.9)^2)) +     EXP(-0.5*((($A204-($AB8+7))/1.1)^2)))    * MAX(EXP(-k_elim*MAX($A204-($AB8+1),0)),0.5),   (XR_factor_fed*($AC8/Poids)) *    (EXP(-0.5*((($A204-($AB8+2))/0.9)^2)) +     EXP(-0.5*((($A204-($AB8+6))/1.1)^2)))    * MAX(EXP(-k_elim*MAX($A204-($AB8+1),0)),0.58) ),0),IF(AND($AD8=TRUE,OR($AA8="Concerta",$AA8="OROS"),$A204&gt;=$AB8), MIN(OROS_factor*($AC8/Poids),22) / (1+EXP(-(($A204-($AB8+4.8))))) *  IF($A204&gt;($AB8+10), EXP(-k_elim*(($A204-($AB8+10)))), 1),0)))</f>
        <v>0</v>
      </c>
      <c r="L204" s="20">
        <f>IF($AA9="IR",IF(AND($AD9=TRUE,$AA9="IR",$A204&gt;=$AB9), (IR_factor*($AC9/Poids)) *  (EXP(-k_elim*($A204-$AB9)) - EXP(-3*($A204-$AB9)))  / (EXP(-k_elim*1.8)-EXP(-3*1.8)),0),IF($AA9="XR",IF(AND($AD9=TRUE,$AA9="XR",$A204&gt;=$AB9), IF($AE9="Jeun",   (XR_factor_fast*($AC9/Poids)) *    (EXP(-0.5*((($A204-($AB9+2))/0.9)^2)) +     EXP(-0.5*((($A204-($AB9+7))/1.1)^2)))    * MAX(EXP(-k_elim*MAX($A204-($AB9+1),0)),0.5),   (XR_factor_fed*($AC9/Poids)) *    (EXP(-0.5*((($A204-($AB9+2))/0.9)^2)) +     EXP(-0.5*((($A204-($AB9+6))/1.1)^2)))    * MAX(EXP(-k_elim*MAX($A204-($AB9+1),0)),0.58) ),0),IF(AND($AD9=TRUE,OR($AA9="Concerta",$AA9="OROS"),$A204&gt;=$AB9), MIN(OROS_factor*($AC9/Poids),22) / (1+EXP(-(($A204-($AB9+4.8))))) *  IF($A204&gt;($AB9+10), EXP(-k_elim*(($A204-($AB9+10)))), 1),0)))</f>
        <v>0</v>
      </c>
      <c r="M204" s="20">
        <f>IF($AA10="IR",IF(AND($AD10=TRUE,$AA10="IR",$A204&gt;=$AB10), (IR_factor*($AC10/Poids)) *  (EXP(-k_elim*($A204-$AB10)) - EXP(-3*($A204-$AB10)))  / (EXP(-k_elim*1.8)-EXP(-3*1.8)),0),IF($AA10="XR",IF(AND($AD10=TRUE,$AA10="XR",$A204&gt;=$AB10), IF($AE10="Jeun",   (XR_factor_fast*($AC10/Poids)) *    (EXP(-0.5*((($A204-($AB10+2))/0.9)^2)) +     EXP(-0.5*((($A204-($AB10+7))/1.1)^2)))    * MAX(EXP(-k_elim*MAX($A204-($AB10+1),0)),0.5),   (XR_factor_fed*($AC10/Poids)) *    (EXP(-0.5*((($A204-($AB10+2))/0.9)^2)) +     EXP(-0.5*((($A204-($AB10+6))/1.1)^2)))    * MAX(EXP(-k_elim*MAX($A204-($AB10+1),0)),0.58) ),0),IF(AND($AD10=TRUE,OR($AA10="Concerta",$AA10="OROS"),$A204&gt;=$AB10), MIN(OROS_factor*($AC10/Poids),22) / (1+EXP(-(($A204-($AB10+4.8))))) *  IF($A204&gt;($AB10+10), EXP(-k_elim*(($A204-($AB10+10)))), 1),0)))</f>
        <v>0</v>
      </c>
      <c r="N204" s="32">
        <f>IF($AA11="IR",IF(AND($AD11=TRUE,$AA11="IR",$A204&gt;=$AB11), (IR_factor*($AC11/Poids)) *  (EXP(-k_elim*($A204-$AB11)) - EXP(-3*($A204-$AB11)))  / (EXP(-k_elim*1.8)-EXP(-3*1.8)),0),IF($AA11="XR",IF(AND($AD11=TRUE,$AA11="XR",$A204&gt;=$AB11), IF($AE11="Jeun",   (XR_factor_fast*($AC11/Poids)) *    (EXP(-0.5*((($A204-($AB11+2))/0.9)^2)) +     EXP(-0.5*((($A204-($AB11+7))/1.1)^2)))    * MAX(EXP(-k_elim*MAX($A204-($AB11+1),0)),0.5),   (XR_factor_fed*($AC11/Poids)) *    (EXP(-0.5*((($A204-($AB11+2))/0.9)^2)) +     EXP(-0.5*((($A204-($AB11+6))/1.1)^2)))    * MAX(EXP(-k_elim*MAX($A204-($AB11+1),0)),0.58) ),0),IF(AND($AD11=TRUE,OR($AA11="Concerta",$AA11="OROS"),$A204&gt;=$AB11), MIN(OROS_factor*($AC11/Poids),22) / (1+EXP(-(($A204-($AB11+4.8))))) *  IF($A204&gt;($AB11+10), EXP(-k_elim*(($A204-($AB11+10)))), 1),0)))</f>
        <v>0</v>
      </c>
      <c r="O204" s="32">
        <f>IF($AA12="IR",IF(AND($AD12=TRUE,$AA12="IR",$A204&gt;=$AB12), (IR_factor*($AC12/Poids)) *  (EXP(-k_elim*($A204-$AB12)) - EXP(-3*($A204-$AB12)))  / (EXP(-k_elim*1.8)-EXP(-3*1.8)),0),IF($AA12="XR",IF(AND($AD12=TRUE,$AA12="XR",$A204&gt;=$AB12), IF($AE12="Jeun",   (XR_factor_fast*($AC12/Poids)) *    (EXP(-0.5*((($A204-($AB12+2))/0.9)^2)) +     EXP(-0.5*((($A204-($AB12+7))/1.1)^2)))    * MAX(EXP(-k_elim*MAX($A204-($AB12+1),0)),0.5),   (XR_factor_fed*($AC12/Poids)) *    (EXP(-0.5*((($A204-($AB12+2))/0.9)^2)) +     EXP(-0.5*((($A204-($AB12+6))/1.1)^2)))    * MAX(EXP(-k_elim*MAX($A204-($AB12+1),0)),0.58) ),0),IF(AND($AD12=TRUE,OR($AA12="Concerta",$AA12="OROS"),$A204&gt;=$AB12), MIN(OROS_factor*($AC12/Poids),22) / (1+EXP(-(($A204-($AB12+4.8))))) *  IF($A204&gt;($AB12+10), EXP(-k_elim*(($A204-($AB12+10)))), 1),0)))</f>
        <v>0</v>
      </c>
      <c r="P204" s="32">
        <f>IF($AA13="IR",IF(AND($AD13=TRUE,$AA13="IR",$A204&gt;=$AB13), (IR_factor*($AC13/Poids)) *  (EXP(-k_elim*($A204-$AB13)) - EXP(-3*($A204-$AB13)))  / (EXP(-k_elim*1.8)-EXP(-3*1.8)),0),IF($AA13="XR",IF(AND($AD13=TRUE,$AA13="XR",$A204&gt;=$AB13), IF($AE13="Jeun",   (XR_factor_fast*($AC13/Poids)) *    (EXP(-0.5*((($A204-($AB13+2))/0.9)^2)) +     EXP(-0.5*((($A204-($AB13+7))/1.1)^2)))    * MAX(EXP(-k_elim*MAX($A204-($AB13+1),0)),0.5),   (XR_factor_fed*($AC13/Poids)) *    (EXP(-0.5*((($A204-($AB13+2))/0.9)^2)) +     EXP(-0.5*((($A204-($AB13+6))/1.1)^2)))    * MAX(EXP(-k_elim*MAX($A204-($AB13+1),0)),0.58) ),0),IF(AND($AD13=TRUE,OR($AA13="Concerta",$AA13="OROS"),$A204&gt;=$AB13), MIN(OROS_factor*($AC13/Poids),22) / (1+EXP(-(($A204-($AB13+4.8))))) *  IF($A204&gt;($AB13+10), EXP(-k_elim*(($A204-($AB13+10)))), 1),0)))</f>
        <v>0</v>
      </c>
      <c r="AO204">
        <v>5</v>
      </c>
    </row>
    <row r="205" spans="1:41">
      <c r="A205" s="17">
        <v>16.149999999999959</v>
      </c>
      <c r="B205" s="18">
        <f t="shared" si="9"/>
        <v>5.4061441233066336</v>
      </c>
      <c r="C205" s="20">
        <f t="shared" si="10"/>
        <v>0</v>
      </c>
      <c r="D205" s="32">
        <f t="shared" si="11"/>
        <v>0</v>
      </c>
      <c r="E205" s="18">
        <f>IF($AA2="IR",IF(AND($AD2=TRUE,$AA2="IR",$A205&gt;=$AB2), (IR_factor*($AC2/Poids)) *  (EXP(-k_elim*($A205-$AB2)) - EXP(-3*($A205-$AB2)))  / (EXP(-k_elim*1.8)-EXP(-3*1.8)),0),IF($AA2="XR",IF(AND($AD2=TRUE,$AA2="XR",$A205&gt;=$AB2), IF($AE2="Jeun",   (XR_factor_fast*($AC2/Poids)) *    (EXP(-0.5*((($A205-($AB2+2))/0.9)^2)) +     EXP(-0.5*((($A205-($AB2+7))/1.1)^2)))    * MAX(EXP(-k_elim*MAX($A205-($AB2+1),0)),0.5),   (XR_factor_fed*($AC2/Poids)) *    (EXP(-0.5*((($A205-($AB2+2))/0.9)^2)) +     EXP(-0.5*((($A205-($AB2+6))/1.1)^2)))    * MAX(EXP(-k_elim*MAX($A205-($AB2+1),0)),0.58) ),0),IF(AND($AD2=TRUE,OR($AA2="Concerta",$AA2="OROS"),$A205&gt;=$AB2), MIN(OROS_factor*($AC2/Poids),22) / (1+EXP(-(($A205-($AB2+4.8))))) *  IF($A205&gt;($AB2+10), EXP(-k_elim*(($A205-($AB2+10)))), 1),0)))</f>
        <v>1.3060501762834413</v>
      </c>
      <c r="F205" s="18">
        <f>IF($AA3="IR",IF(AND($AD3=TRUE,$AA3="IR",$A205&gt;=$AB3), (IR_factor*($AC3/Poids)) *  (EXP(-k_elim*($A205-$AB3)) - EXP(-3*($A205-$AB3)))  / (EXP(-k_elim*1.8)-EXP(-3*1.8)),0),IF($AA3="XR",IF(AND($AD3=TRUE,$AA3="XR",$A205&gt;=$AB3), IF($AE3="Jeun",   (XR_factor_fast*($AC3/Poids)) *    (EXP(-0.5*((($A205-($AB3+2))/0.9)^2)) +     EXP(-0.5*((($A205-($AB3+7))/1.1)^2)))    * MAX(EXP(-k_elim*MAX($A205-($AB3+1),0)),0.5),   (XR_factor_fed*($AC3/Poids)) *    (EXP(-0.5*((($A205-($AB3+2))/0.9)^2)) +     EXP(-0.5*((($A205-($AB3+6))/1.1)^2)))    * MAX(EXP(-k_elim*MAX($A205-($AB3+1),0)),0.58) ),0),IF(AND($AD3=TRUE,OR($AA3="Concerta",$AA3="OROS"),$A205&gt;=$AB3), MIN(OROS_factor*($AC3/Poids),22) / (1+EXP(-(($A205-($AB3+4.8))))) *  IF($A205&gt;($AB3+10), EXP(-k_elim*(($A205-($AB3+10)))), 1),0)))</f>
        <v>0</v>
      </c>
      <c r="G205" s="18">
        <f>IF($AA4="IR",IF(AND($AD4=TRUE,$AA4="IR",$A205&gt;=$AB4), (IR_factor*($AC4/Poids)) *  (EXP(-k_elim*($A205-$AB4)) - EXP(-3*($A205-$AB4)))  / (EXP(-k_elim*1.8)-EXP(-3*1.8)),0),IF($AA4="XR",IF(AND($AD4=TRUE,$AA4="XR",$A205&gt;=$AB4), IF($AE4="Jeun",   (XR_factor_fast*($AC4/Poids)) *    (EXP(-0.5*((($A205-($AB4+2))/0.9)^2)) +     EXP(-0.5*((($A205-($AB4+7))/1.1)^2)))    * MAX(EXP(-k_elim*MAX($A205-($AB4+1),0)),0.5),   (XR_factor_fed*($AC4/Poids)) *    (EXP(-0.5*((($A205-($AB4+2))/0.9)^2)) +     EXP(-0.5*((($A205-($AB4+6))/1.1)^2)))    * MAX(EXP(-k_elim*MAX($A205-($AB4+1),0)),0.58) ),0),IF(AND($AD4=TRUE,OR($AA4="Concerta",$AA4="OROS"),$A205&gt;=$AB4), MIN(OROS_factor*($AC4/Poids),22) / (1+EXP(-(($A205-($AB4+4.8))))) *  IF($A205&gt;($AB4+10), EXP(-k_elim*(($A205-($AB4+10)))), 1),0)))</f>
        <v>0</v>
      </c>
      <c r="H205" s="18">
        <f>IF($AA5="IR",IF(AND($AD5=TRUE,$AA5="IR",$A205&gt;=$AB5), (IR_factor*($AC5/Poids)) *  (EXP(-k_elim*($A205-$AB5)) - EXP(-3*($A205-$AB5)))  / (EXP(-k_elim*1.8)-EXP(-3*1.8)),0),IF($AA5="XR",IF(AND($AD5=TRUE,$AA5="XR",$A205&gt;=$AB5), IF($AE5="Jeun",   (XR_factor_fast*($AC5/Poids)) *    (EXP(-0.5*((($A205-($AB5+2))/0.9)^2)) +     EXP(-0.5*((($A205-($AB5+7))/1.1)^2)))    * MAX(EXP(-k_elim*MAX($A205-($AB5+1),0)),0.5),   (XR_factor_fed*($AC5/Poids)) *    (EXP(-0.5*((($A205-($AB5+2))/0.9)^2)) +     EXP(-0.5*((($A205-($AB5+6))/1.1)^2)))    * MAX(EXP(-k_elim*MAX($A205-($AB5+1),0)),0.58) ),0),IF(AND($AD5=TRUE,OR($AA5="Concerta",$AA5="OROS"),$A205&gt;=$AB5), MIN(OROS_factor*($AC5/Poids),22) / (1+EXP(-(($A205-($AB5+4.8))))) *  IF($A205&gt;($AB5+10), EXP(-k_elim*(($A205-($AB5+10)))), 1),0)))</f>
        <v>4.1000939470231925</v>
      </c>
      <c r="I205" s="20">
        <f>IF($AA6="IR",IF(AND($AD6=TRUE,$AA6="IR",$A205&gt;=$AB6), (IR_factor*($AC6/Poids)) *  (EXP(-k_elim*($A205-$AB6)) - EXP(-3*($A205-$AB6)))  / (EXP(-k_elim*1.8)-EXP(-3*1.8)),0),IF($AA6="XR",IF(AND($AD6=TRUE,$AA6="XR",$A205&gt;=$AB6), IF($AE6="Jeun",   (XR_factor_fast*($AC6/Poids)) *    (EXP(-0.5*((($A205-($AB6+2))/0.9)^2)) +     EXP(-0.5*((($A205-($AB6+7))/1.1)^2)))    * MAX(EXP(-k_elim*MAX($A205-($AB6+1),0)),0.5),   (XR_factor_fed*($AC6/Poids)) *    (EXP(-0.5*((($A205-($AB6+2))/0.9)^2)) +     EXP(-0.5*((($A205-($AB6+6))/1.1)^2)))    * MAX(EXP(-k_elim*MAX($A205-($AB6+1),0)),0.58) ),0),IF(AND($AD6=TRUE,OR($AA6="Concerta",$AA6="OROS"),$A205&gt;=$AB6), MIN(OROS_factor*($AC6/Poids),22) / (1+EXP(-(($A205-($AB6+4.8))))) *  IF($A205&gt;($AB6+10), EXP(-k_elim*(($A205-($AB6+10)))), 1),0)))</f>
        <v>0</v>
      </c>
      <c r="J205" s="20">
        <f>IF($AA7="IR",IF(AND($AD7=TRUE,$AA7="IR",$A205&gt;=$AB7), (IR_factor*($AC7/Poids)) *  (EXP(-k_elim*($A205-$AB7)) - EXP(-3*($A205-$AB7)))  / (EXP(-k_elim*1.8)-EXP(-3*1.8)),0),IF($AA7="XR",IF(AND($AD7=TRUE,$AA7="XR",$A205&gt;=$AB7), IF($AE7="Jeun",   (XR_factor_fast*($AC7/Poids)) *    (EXP(-0.5*((($A205-($AB7+2))/0.9)^2)) +     EXP(-0.5*((($A205-($AB7+7))/1.1)^2)))    * MAX(EXP(-k_elim*MAX($A205-($AB7+1),0)),0.5),   (XR_factor_fed*($AC7/Poids)) *    (EXP(-0.5*((($A205-($AB7+2))/0.9)^2)) +     EXP(-0.5*((($A205-($AB7+6))/1.1)^2)))    * MAX(EXP(-k_elim*MAX($A205-($AB7+1),0)),0.58) ),0),IF(AND($AD7=TRUE,OR($AA7="Concerta",$AA7="OROS"),$A205&gt;=$AB7), MIN(OROS_factor*($AC7/Poids),22) / (1+EXP(-(($A205-($AB7+4.8))))) *  IF($A205&gt;($AB7+10), EXP(-k_elim*(($A205-($AB7+10)))), 1),0)))</f>
        <v>0</v>
      </c>
      <c r="K205" s="20">
        <f>IF($AA8="IR",IF(AND($AD8=TRUE,$AA8="IR",$A205&gt;=$AB8), (IR_factor*($AC8/Poids)) *  (EXP(-k_elim*($A205-$AB8)) - EXP(-3*($A205-$AB8)))  / (EXP(-k_elim*1.8)-EXP(-3*1.8)),0),IF($AA8="XR",IF(AND($AD8=TRUE,$AA8="XR",$A205&gt;=$AB8), IF($AE8="Jeun",   (XR_factor_fast*($AC8/Poids)) *    (EXP(-0.5*((($A205-($AB8+2))/0.9)^2)) +     EXP(-0.5*((($A205-($AB8+7))/1.1)^2)))    * MAX(EXP(-k_elim*MAX($A205-($AB8+1),0)),0.5),   (XR_factor_fed*($AC8/Poids)) *    (EXP(-0.5*((($A205-($AB8+2))/0.9)^2)) +     EXP(-0.5*((($A205-($AB8+6))/1.1)^2)))    * MAX(EXP(-k_elim*MAX($A205-($AB8+1),0)),0.58) ),0),IF(AND($AD8=TRUE,OR($AA8="Concerta",$AA8="OROS"),$A205&gt;=$AB8), MIN(OROS_factor*($AC8/Poids),22) / (1+EXP(-(($A205-($AB8+4.8))))) *  IF($A205&gt;($AB8+10), EXP(-k_elim*(($A205-($AB8+10)))), 1),0)))</f>
        <v>0</v>
      </c>
      <c r="L205" s="20">
        <f>IF($AA9="IR",IF(AND($AD9=TRUE,$AA9="IR",$A205&gt;=$AB9), (IR_factor*($AC9/Poids)) *  (EXP(-k_elim*($A205-$AB9)) - EXP(-3*($A205-$AB9)))  / (EXP(-k_elim*1.8)-EXP(-3*1.8)),0),IF($AA9="XR",IF(AND($AD9=TRUE,$AA9="XR",$A205&gt;=$AB9), IF($AE9="Jeun",   (XR_factor_fast*($AC9/Poids)) *    (EXP(-0.5*((($A205-($AB9+2))/0.9)^2)) +     EXP(-0.5*((($A205-($AB9+7))/1.1)^2)))    * MAX(EXP(-k_elim*MAX($A205-($AB9+1),0)),0.5),   (XR_factor_fed*($AC9/Poids)) *    (EXP(-0.5*((($A205-($AB9+2))/0.9)^2)) +     EXP(-0.5*((($A205-($AB9+6))/1.1)^2)))    * MAX(EXP(-k_elim*MAX($A205-($AB9+1),0)),0.58) ),0),IF(AND($AD9=TRUE,OR($AA9="Concerta",$AA9="OROS"),$A205&gt;=$AB9), MIN(OROS_factor*($AC9/Poids),22) / (1+EXP(-(($A205-($AB9+4.8))))) *  IF($A205&gt;($AB9+10), EXP(-k_elim*(($A205-($AB9+10)))), 1),0)))</f>
        <v>0</v>
      </c>
      <c r="M205" s="20">
        <f>IF($AA10="IR",IF(AND($AD10=TRUE,$AA10="IR",$A205&gt;=$AB10), (IR_factor*($AC10/Poids)) *  (EXP(-k_elim*($A205-$AB10)) - EXP(-3*($A205-$AB10)))  / (EXP(-k_elim*1.8)-EXP(-3*1.8)),0),IF($AA10="XR",IF(AND($AD10=TRUE,$AA10="XR",$A205&gt;=$AB10), IF($AE10="Jeun",   (XR_factor_fast*($AC10/Poids)) *    (EXP(-0.5*((($A205-($AB10+2))/0.9)^2)) +     EXP(-0.5*((($A205-($AB10+7))/1.1)^2)))    * MAX(EXP(-k_elim*MAX($A205-($AB10+1),0)),0.5),   (XR_factor_fed*($AC10/Poids)) *    (EXP(-0.5*((($A205-($AB10+2))/0.9)^2)) +     EXP(-0.5*((($A205-($AB10+6))/1.1)^2)))    * MAX(EXP(-k_elim*MAX($A205-($AB10+1),0)),0.58) ),0),IF(AND($AD10=TRUE,OR($AA10="Concerta",$AA10="OROS"),$A205&gt;=$AB10), MIN(OROS_factor*($AC10/Poids),22) / (1+EXP(-(($A205-($AB10+4.8))))) *  IF($A205&gt;($AB10+10), EXP(-k_elim*(($A205-($AB10+10)))), 1),0)))</f>
        <v>0</v>
      </c>
      <c r="N205" s="32">
        <f>IF($AA11="IR",IF(AND($AD11=TRUE,$AA11="IR",$A205&gt;=$AB11), (IR_factor*($AC11/Poids)) *  (EXP(-k_elim*($A205-$AB11)) - EXP(-3*($A205-$AB11)))  / (EXP(-k_elim*1.8)-EXP(-3*1.8)),0),IF($AA11="XR",IF(AND($AD11=TRUE,$AA11="XR",$A205&gt;=$AB11), IF($AE11="Jeun",   (XR_factor_fast*($AC11/Poids)) *    (EXP(-0.5*((($A205-($AB11+2))/0.9)^2)) +     EXP(-0.5*((($A205-($AB11+7))/1.1)^2)))    * MAX(EXP(-k_elim*MAX($A205-($AB11+1),0)),0.5),   (XR_factor_fed*($AC11/Poids)) *    (EXP(-0.5*((($A205-($AB11+2))/0.9)^2)) +     EXP(-0.5*((($A205-($AB11+6))/1.1)^2)))    * MAX(EXP(-k_elim*MAX($A205-($AB11+1),0)),0.58) ),0),IF(AND($AD11=TRUE,OR($AA11="Concerta",$AA11="OROS"),$A205&gt;=$AB11), MIN(OROS_factor*($AC11/Poids),22) / (1+EXP(-(($A205-($AB11+4.8))))) *  IF($A205&gt;($AB11+10), EXP(-k_elim*(($A205-($AB11+10)))), 1),0)))</f>
        <v>0</v>
      </c>
      <c r="O205" s="32">
        <f>IF($AA12="IR",IF(AND($AD12=TRUE,$AA12="IR",$A205&gt;=$AB12), (IR_factor*($AC12/Poids)) *  (EXP(-k_elim*($A205-$AB12)) - EXP(-3*($A205-$AB12)))  / (EXP(-k_elim*1.8)-EXP(-3*1.8)),0),IF($AA12="XR",IF(AND($AD12=TRUE,$AA12="XR",$A205&gt;=$AB12), IF($AE12="Jeun",   (XR_factor_fast*($AC12/Poids)) *    (EXP(-0.5*((($A205-($AB12+2))/0.9)^2)) +     EXP(-0.5*((($A205-($AB12+7))/1.1)^2)))    * MAX(EXP(-k_elim*MAX($A205-($AB12+1),0)),0.5),   (XR_factor_fed*($AC12/Poids)) *    (EXP(-0.5*((($A205-($AB12+2))/0.9)^2)) +     EXP(-0.5*((($A205-($AB12+6))/1.1)^2)))    * MAX(EXP(-k_elim*MAX($A205-($AB12+1),0)),0.58) ),0),IF(AND($AD12=TRUE,OR($AA12="Concerta",$AA12="OROS"),$A205&gt;=$AB12), MIN(OROS_factor*($AC12/Poids),22) / (1+EXP(-(($A205-($AB12+4.8))))) *  IF($A205&gt;($AB12+10), EXP(-k_elim*(($A205-($AB12+10)))), 1),0)))</f>
        <v>0</v>
      </c>
      <c r="P205" s="32">
        <f>IF($AA13="IR",IF(AND($AD13=TRUE,$AA13="IR",$A205&gt;=$AB13), (IR_factor*($AC13/Poids)) *  (EXP(-k_elim*($A205-$AB13)) - EXP(-3*($A205-$AB13)))  / (EXP(-k_elim*1.8)-EXP(-3*1.8)),0),IF($AA13="XR",IF(AND($AD13=TRUE,$AA13="XR",$A205&gt;=$AB13), IF($AE13="Jeun",   (XR_factor_fast*($AC13/Poids)) *    (EXP(-0.5*((($A205-($AB13+2))/0.9)^2)) +     EXP(-0.5*((($A205-($AB13+7))/1.1)^2)))    * MAX(EXP(-k_elim*MAX($A205-($AB13+1),0)),0.5),   (XR_factor_fed*($AC13/Poids)) *    (EXP(-0.5*((($A205-($AB13+2))/0.9)^2)) +     EXP(-0.5*((($A205-($AB13+6))/1.1)^2)))    * MAX(EXP(-k_elim*MAX($A205-($AB13+1),0)),0.58) ),0),IF(AND($AD13=TRUE,OR($AA13="Concerta",$AA13="OROS"),$A205&gt;=$AB13), MIN(OROS_factor*($AC13/Poids),22) / (1+EXP(-(($A205-($AB13+4.8))))) *  IF($A205&gt;($AB13+10), EXP(-k_elim*(($A205-($AB13+10)))), 1),0)))</f>
        <v>0</v>
      </c>
      <c r="AO205">
        <v>5</v>
      </c>
    </row>
    <row r="206" spans="1:41">
      <c r="A206" s="17">
        <v>16.19999999999996</v>
      </c>
      <c r="B206" s="18">
        <f t="shared" si="9"/>
        <v>6.3582848224268425</v>
      </c>
      <c r="C206" s="20">
        <f t="shared" si="10"/>
        <v>0</v>
      </c>
      <c r="D206" s="32">
        <f t="shared" si="11"/>
        <v>0</v>
      </c>
      <c r="E206" s="18">
        <f>IF($AA2="IR",IF(AND($AD2=TRUE,$AA2="IR",$A206&gt;=$AB2), (IR_factor*($AC2/Poids)) *  (EXP(-k_elim*($A206-$AB2)) - EXP(-3*($A206-$AB2)))  / (EXP(-k_elim*1.8)-EXP(-3*1.8)),0),IF($AA2="XR",IF(AND($AD2=TRUE,$AA2="XR",$A206&gt;=$AB2), IF($AE2="Jeun",   (XR_factor_fast*($AC2/Poids)) *    (EXP(-0.5*((($A206-($AB2+2))/0.9)^2)) +     EXP(-0.5*((($A206-($AB2+7))/1.1)^2)))    * MAX(EXP(-k_elim*MAX($A206-($AB2+1),0)),0.5),   (XR_factor_fed*($AC2/Poids)) *    (EXP(-0.5*((($A206-($AB2+2))/0.9)^2)) +     EXP(-0.5*((($A206-($AB2+6))/1.1)^2)))    * MAX(EXP(-k_elim*MAX($A206-($AB2+1),0)),0.58) ),0),IF(AND($AD2=TRUE,OR($AA2="Concerta",$AA2="OROS"),$A206&gt;=$AB2), MIN(OROS_factor*($AC2/Poids),22) / (1+EXP(-(($A206-($AB2+4.8))))) *  IF($A206&gt;($AB2+10), EXP(-k_elim*(($A206-($AB2+10)))), 1),0)))</f>
        <v>1.2899840084060488</v>
      </c>
      <c r="F206" s="18">
        <f>IF($AA3="IR",IF(AND($AD3=TRUE,$AA3="IR",$A206&gt;=$AB3), (IR_factor*($AC3/Poids)) *  (EXP(-k_elim*($A206-$AB3)) - EXP(-3*($A206-$AB3)))  / (EXP(-k_elim*1.8)-EXP(-3*1.8)),0),IF($AA3="XR",IF(AND($AD3=TRUE,$AA3="XR",$A206&gt;=$AB3), IF($AE3="Jeun",   (XR_factor_fast*($AC3/Poids)) *    (EXP(-0.5*((($A206-($AB3+2))/0.9)^2)) +     EXP(-0.5*((($A206-($AB3+7))/1.1)^2)))    * MAX(EXP(-k_elim*MAX($A206-($AB3+1),0)),0.5),   (XR_factor_fed*($AC3/Poids)) *    (EXP(-0.5*((($A206-($AB3+2))/0.9)^2)) +     EXP(-0.5*((($A206-($AB3+6))/1.1)^2)))    * MAX(EXP(-k_elim*MAX($A206-($AB3+1),0)),0.58) ),0),IF(AND($AD3=TRUE,OR($AA3="Concerta",$AA3="OROS"),$A206&gt;=$AB3), MIN(OROS_factor*($AC3/Poids),22) / (1+EXP(-(($A206-($AB3+4.8))))) *  IF($A206&gt;($AB3+10), EXP(-k_elim*(($A206-($AB3+10)))), 1),0)))</f>
        <v>0</v>
      </c>
      <c r="G206" s="18">
        <f>IF($AA4="IR",IF(AND($AD4=TRUE,$AA4="IR",$A206&gt;=$AB4), (IR_factor*($AC4/Poids)) *  (EXP(-k_elim*($A206-$AB4)) - EXP(-3*($A206-$AB4)))  / (EXP(-k_elim*1.8)-EXP(-3*1.8)),0),IF($AA4="XR",IF(AND($AD4=TRUE,$AA4="XR",$A206&gt;=$AB4), IF($AE4="Jeun",   (XR_factor_fast*($AC4/Poids)) *    (EXP(-0.5*((($A206-($AB4+2))/0.9)^2)) +     EXP(-0.5*((($A206-($AB4+7))/1.1)^2)))    * MAX(EXP(-k_elim*MAX($A206-($AB4+1),0)),0.5),   (XR_factor_fed*($AC4/Poids)) *    (EXP(-0.5*((($A206-($AB4+2))/0.9)^2)) +     EXP(-0.5*((($A206-($AB4+6))/1.1)^2)))    * MAX(EXP(-k_elim*MAX($A206-($AB4+1),0)),0.58) ),0),IF(AND($AD4=TRUE,OR($AA4="Concerta",$AA4="OROS"),$A206&gt;=$AB4), MIN(OROS_factor*($AC4/Poids),22) / (1+EXP(-(($A206-($AB4+4.8))))) *  IF($A206&gt;($AB4+10), EXP(-k_elim*(($A206-($AB4+10)))), 1),0)))</f>
        <v>0</v>
      </c>
      <c r="H206" s="18">
        <f>IF($AA5="IR",IF(AND($AD5=TRUE,$AA5="IR",$A206&gt;=$AB5), (IR_factor*($AC5/Poids)) *  (EXP(-k_elim*($A206-$AB5)) - EXP(-3*($A206-$AB5)))  / (EXP(-k_elim*1.8)-EXP(-3*1.8)),0),IF($AA5="XR",IF(AND($AD5=TRUE,$AA5="XR",$A206&gt;=$AB5), IF($AE5="Jeun",   (XR_factor_fast*($AC5/Poids)) *    (EXP(-0.5*((($A206-($AB5+2))/0.9)^2)) +     EXP(-0.5*((($A206-($AB5+7))/1.1)^2)))    * MAX(EXP(-k_elim*MAX($A206-($AB5+1),0)),0.5),   (XR_factor_fed*($AC5/Poids)) *    (EXP(-0.5*((($A206-($AB5+2))/0.9)^2)) +     EXP(-0.5*((($A206-($AB5+6))/1.1)^2)))    * MAX(EXP(-k_elim*MAX($A206-($AB5+1),0)),0.58) ),0),IF(AND($AD5=TRUE,OR($AA5="Concerta",$AA5="OROS"),$A206&gt;=$AB5), MIN(OROS_factor*($AC5/Poids),22) / (1+EXP(-(($A206-($AB5+4.8))))) *  IF($A206&gt;($AB5+10), EXP(-k_elim*(($A206-($AB5+10)))), 1),0)))</f>
        <v>5.0683008140207937</v>
      </c>
      <c r="I206" s="20">
        <f>IF($AA6="IR",IF(AND($AD6=TRUE,$AA6="IR",$A206&gt;=$AB6), (IR_factor*($AC6/Poids)) *  (EXP(-k_elim*($A206-$AB6)) - EXP(-3*($A206-$AB6)))  / (EXP(-k_elim*1.8)-EXP(-3*1.8)),0),IF($AA6="XR",IF(AND($AD6=TRUE,$AA6="XR",$A206&gt;=$AB6), IF($AE6="Jeun",   (XR_factor_fast*($AC6/Poids)) *    (EXP(-0.5*((($A206-($AB6+2))/0.9)^2)) +     EXP(-0.5*((($A206-($AB6+7))/1.1)^2)))    * MAX(EXP(-k_elim*MAX($A206-($AB6+1),0)),0.5),   (XR_factor_fed*($AC6/Poids)) *    (EXP(-0.5*((($A206-($AB6+2))/0.9)^2)) +     EXP(-0.5*((($A206-($AB6+6))/1.1)^2)))    * MAX(EXP(-k_elim*MAX($A206-($AB6+1),0)),0.58) ),0),IF(AND($AD6=TRUE,OR($AA6="Concerta",$AA6="OROS"),$A206&gt;=$AB6), MIN(OROS_factor*($AC6/Poids),22) / (1+EXP(-(($A206-($AB6+4.8))))) *  IF($A206&gt;($AB6+10), EXP(-k_elim*(($A206-($AB6+10)))), 1),0)))</f>
        <v>0</v>
      </c>
      <c r="J206" s="20">
        <f>IF($AA7="IR",IF(AND($AD7=TRUE,$AA7="IR",$A206&gt;=$AB7), (IR_factor*($AC7/Poids)) *  (EXP(-k_elim*($A206-$AB7)) - EXP(-3*($A206-$AB7)))  / (EXP(-k_elim*1.8)-EXP(-3*1.8)),0),IF($AA7="XR",IF(AND($AD7=TRUE,$AA7="XR",$A206&gt;=$AB7), IF($AE7="Jeun",   (XR_factor_fast*($AC7/Poids)) *    (EXP(-0.5*((($A206-($AB7+2))/0.9)^2)) +     EXP(-0.5*((($A206-($AB7+7))/1.1)^2)))    * MAX(EXP(-k_elim*MAX($A206-($AB7+1),0)),0.5),   (XR_factor_fed*($AC7/Poids)) *    (EXP(-0.5*((($A206-($AB7+2))/0.9)^2)) +     EXP(-0.5*((($A206-($AB7+6))/1.1)^2)))    * MAX(EXP(-k_elim*MAX($A206-($AB7+1),0)),0.58) ),0),IF(AND($AD7=TRUE,OR($AA7="Concerta",$AA7="OROS"),$A206&gt;=$AB7), MIN(OROS_factor*($AC7/Poids),22) / (1+EXP(-(($A206-($AB7+4.8))))) *  IF($A206&gt;($AB7+10), EXP(-k_elim*(($A206-($AB7+10)))), 1),0)))</f>
        <v>0</v>
      </c>
      <c r="K206" s="20">
        <f>IF($AA8="IR",IF(AND($AD8=TRUE,$AA8="IR",$A206&gt;=$AB8), (IR_factor*($AC8/Poids)) *  (EXP(-k_elim*($A206-$AB8)) - EXP(-3*($A206-$AB8)))  / (EXP(-k_elim*1.8)-EXP(-3*1.8)),0),IF($AA8="XR",IF(AND($AD8=TRUE,$AA8="XR",$A206&gt;=$AB8), IF($AE8="Jeun",   (XR_factor_fast*($AC8/Poids)) *    (EXP(-0.5*((($A206-($AB8+2))/0.9)^2)) +     EXP(-0.5*((($A206-($AB8+7))/1.1)^2)))    * MAX(EXP(-k_elim*MAX($A206-($AB8+1),0)),0.5),   (XR_factor_fed*($AC8/Poids)) *    (EXP(-0.5*((($A206-($AB8+2))/0.9)^2)) +     EXP(-0.5*((($A206-($AB8+6))/1.1)^2)))    * MAX(EXP(-k_elim*MAX($A206-($AB8+1),0)),0.58) ),0),IF(AND($AD8=TRUE,OR($AA8="Concerta",$AA8="OROS"),$A206&gt;=$AB8), MIN(OROS_factor*($AC8/Poids),22) / (1+EXP(-(($A206-($AB8+4.8))))) *  IF($A206&gt;($AB8+10), EXP(-k_elim*(($A206-($AB8+10)))), 1),0)))</f>
        <v>0</v>
      </c>
      <c r="L206" s="20">
        <f>IF($AA9="IR",IF(AND($AD9=TRUE,$AA9="IR",$A206&gt;=$AB9), (IR_factor*($AC9/Poids)) *  (EXP(-k_elim*($A206-$AB9)) - EXP(-3*($A206-$AB9)))  / (EXP(-k_elim*1.8)-EXP(-3*1.8)),0),IF($AA9="XR",IF(AND($AD9=TRUE,$AA9="XR",$A206&gt;=$AB9), IF($AE9="Jeun",   (XR_factor_fast*($AC9/Poids)) *    (EXP(-0.5*((($A206-($AB9+2))/0.9)^2)) +     EXP(-0.5*((($A206-($AB9+7))/1.1)^2)))    * MAX(EXP(-k_elim*MAX($A206-($AB9+1),0)),0.5),   (XR_factor_fed*($AC9/Poids)) *    (EXP(-0.5*((($A206-($AB9+2))/0.9)^2)) +     EXP(-0.5*((($A206-($AB9+6))/1.1)^2)))    * MAX(EXP(-k_elim*MAX($A206-($AB9+1),0)),0.58) ),0),IF(AND($AD9=TRUE,OR($AA9="Concerta",$AA9="OROS"),$A206&gt;=$AB9), MIN(OROS_factor*($AC9/Poids),22) / (1+EXP(-(($A206-($AB9+4.8))))) *  IF($A206&gt;($AB9+10), EXP(-k_elim*(($A206-($AB9+10)))), 1),0)))</f>
        <v>0</v>
      </c>
      <c r="M206" s="20">
        <f>IF($AA10="IR",IF(AND($AD10=TRUE,$AA10="IR",$A206&gt;=$AB10), (IR_factor*($AC10/Poids)) *  (EXP(-k_elim*($A206-$AB10)) - EXP(-3*($A206-$AB10)))  / (EXP(-k_elim*1.8)-EXP(-3*1.8)),0),IF($AA10="XR",IF(AND($AD10=TRUE,$AA10="XR",$A206&gt;=$AB10), IF($AE10="Jeun",   (XR_factor_fast*($AC10/Poids)) *    (EXP(-0.5*((($A206-($AB10+2))/0.9)^2)) +     EXP(-0.5*((($A206-($AB10+7))/1.1)^2)))    * MAX(EXP(-k_elim*MAX($A206-($AB10+1),0)),0.5),   (XR_factor_fed*($AC10/Poids)) *    (EXP(-0.5*((($A206-($AB10+2))/0.9)^2)) +     EXP(-0.5*((($A206-($AB10+6))/1.1)^2)))    * MAX(EXP(-k_elim*MAX($A206-($AB10+1),0)),0.58) ),0),IF(AND($AD10=TRUE,OR($AA10="Concerta",$AA10="OROS"),$A206&gt;=$AB10), MIN(OROS_factor*($AC10/Poids),22) / (1+EXP(-(($A206-($AB10+4.8))))) *  IF($A206&gt;($AB10+10), EXP(-k_elim*(($A206-($AB10+10)))), 1),0)))</f>
        <v>0</v>
      </c>
      <c r="N206" s="32">
        <f>IF($AA11="IR",IF(AND($AD11=TRUE,$AA11="IR",$A206&gt;=$AB11), (IR_factor*($AC11/Poids)) *  (EXP(-k_elim*($A206-$AB11)) - EXP(-3*($A206-$AB11)))  / (EXP(-k_elim*1.8)-EXP(-3*1.8)),0),IF($AA11="XR",IF(AND($AD11=TRUE,$AA11="XR",$A206&gt;=$AB11), IF($AE11="Jeun",   (XR_factor_fast*($AC11/Poids)) *    (EXP(-0.5*((($A206-($AB11+2))/0.9)^2)) +     EXP(-0.5*((($A206-($AB11+7))/1.1)^2)))    * MAX(EXP(-k_elim*MAX($A206-($AB11+1),0)),0.5),   (XR_factor_fed*($AC11/Poids)) *    (EXP(-0.5*((($A206-($AB11+2))/0.9)^2)) +     EXP(-0.5*((($A206-($AB11+6))/1.1)^2)))    * MAX(EXP(-k_elim*MAX($A206-($AB11+1),0)),0.58) ),0),IF(AND($AD11=TRUE,OR($AA11="Concerta",$AA11="OROS"),$A206&gt;=$AB11), MIN(OROS_factor*($AC11/Poids),22) / (1+EXP(-(($A206-($AB11+4.8))))) *  IF($A206&gt;($AB11+10), EXP(-k_elim*(($A206-($AB11+10)))), 1),0)))</f>
        <v>0</v>
      </c>
      <c r="O206" s="32">
        <f>IF($AA12="IR",IF(AND($AD12=TRUE,$AA12="IR",$A206&gt;=$AB12), (IR_factor*($AC12/Poids)) *  (EXP(-k_elim*($A206-$AB12)) - EXP(-3*($A206-$AB12)))  / (EXP(-k_elim*1.8)-EXP(-3*1.8)),0),IF($AA12="XR",IF(AND($AD12=TRUE,$AA12="XR",$A206&gt;=$AB12), IF($AE12="Jeun",   (XR_factor_fast*($AC12/Poids)) *    (EXP(-0.5*((($A206-($AB12+2))/0.9)^2)) +     EXP(-0.5*((($A206-($AB12+7))/1.1)^2)))    * MAX(EXP(-k_elim*MAX($A206-($AB12+1),0)),0.5),   (XR_factor_fed*($AC12/Poids)) *    (EXP(-0.5*((($A206-($AB12+2))/0.9)^2)) +     EXP(-0.5*((($A206-($AB12+6))/1.1)^2)))    * MAX(EXP(-k_elim*MAX($A206-($AB12+1),0)),0.58) ),0),IF(AND($AD12=TRUE,OR($AA12="Concerta",$AA12="OROS"),$A206&gt;=$AB12), MIN(OROS_factor*($AC12/Poids),22) / (1+EXP(-(($A206-($AB12+4.8))))) *  IF($A206&gt;($AB12+10), EXP(-k_elim*(($A206-($AB12+10)))), 1),0)))</f>
        <v>0</v>
      </c>
      <c r="P206" s="32">
        <f>IF($AA13="IR",IF(AND($AD13=TRUE,$AA13="IR",$A206&gt;=$AB13), (IR_factor*($AC13/Poids)) *  (EXP(-k_elim*($A206-$AB13)) - EXP(-3*($A206-$AB13)))  / (EXP(-k_elim*1.8)-EXP(-3*1.8)),0),IF($AA13="XR",IF(AND($AD13=TRUE,$AA13="XR",$A206&gt;=$AB13), IF($AE13="Jeun",   (XR_factor_fast*($AC13/Poids)) *    (EXP(-0.5*((($A206-($AB13+2))/0.9)^2)) +     EXP(-0.5*((($A206-($AB13+7))/1.1)^2)))    * MAX(EXP(-k_elim*MAX($A206-($AB13+1),0)),0.5),   (XR_factor_fed*($AC13/Poids)) *    (EXP(-0.5*((($A206-($AB13+2))/0.9)^2)) +     EXP(-0.5*((($A206-($AB13+6))/1.1)^2)))    * MAX(EXP(-k_elim*MAX($A206-($AB13+1),0)),0.58) ),0),IF(AND($AD13=TRUE,OR($AA13="Concerta",$AA13="OROS"),$A206&gt;=$AB13), MIN(OROS_factor*($AC13/Poids),22) / (1+EXP(-(($A206-($AB13+4.8))))) *  IF($A206&gt;($AB13+10), EXP(-k_elim*(($A206-($AB13+10)))), 1),0)))</f>
        <v>0</v>
      </c>
      <c r="AO206">
        <v>5</v>
      </c>
    </row>
    <row r="207" spans="1:41">
      <c r="A207" s="17">
        <v>16.249999999999961</v>
      </c>
      <c r="B207" s="18">
        <f t="shared" si="9"/>
        <v>7.1568239976361498</v>
      </c>
      <c r="C207" s="20">
        <f t="shared" si="10"/>
        <v>0</v>
      </c>
      <c r="D207" s="32">
        <f t="shared" si="11"/>
        <v>0</v>
      </c>
      <c r="E207" s="18">
        <f>IF($AA2="IR",IF(AND($AD2=TRUE,$AA2="IR",$A207&gt;=$AB2), (IR_factor*($AC2/Poids)) *  (EXP(-k_elim*($A207-$AB2)) - EXP(-3*($A207-$AB2)))  / (EXP(-k_elim*1.8)-EXP(-3*1.8)),0),IF($AA2="XR",IF(AND($AD2=TRUE,$AA2="XR",$A207&gt;=$AB2), IF($AE2="Jeun",   (XR_factor_fast*($AC2/Poids)) *    (EXP(-0.5*((($A207-($AB2+2))/0.9)^2)) +     EXP(-0.5*((($A207-($AB2+7))/1.1)^2)))    * MAX(EXP(-k_elim*MAX($A207-($AB2+1),0)),0.5),   (XR_factor_fed*($AC2/Poids)) *    (EXP(-0.5*((($A207-($AB2+2))/0.9)^2)) +     EXP(-0.5*((($A207-($AB2+6))/1.1)^2)))    * MAX(EXP(-k_elim*MAX($A207-($AB2+1),0)),0.58) ),0),IF(AND($AD2=TRUE,OR($AA2="Concerta",$AA2="OROS"),$A207&gt;=$AB2), MIN(OROS_factor*($AC2/Poids),22) / (1+EXP(-(($A207-($AB2+4.8))))) *  IF($A207&gt;($AB2+10), EXP(-k_elim*(($A207-($AB2+10)))), 1),0)))</f>
        <v>1.2741154759293734</v>
      </c>
      <c r="F207" s="18">
        <f>IF($AA3="IR",IF(AND($AD3=TRUE,$AA3="IR",$A207&gt;=$AB3), (IR_factor*($AC3/Poids)) *  (EXP(-k_elim*($A207-$AB3)) - EXP(-3*($A207-$AB3)))  / (EXP(-k_elim*1.8)-EXP(-3*1.8)),0),IF($AA3="XR",IF(AND($AD3=TRUE,$AA3="XR",$A207&gt;=$AB3), IF($AE3="Jeun",   (XR_factor_fast*($AC3/Poids)) *    (EXP(-0.5*((($A207-($AB3+2))/0.9)^2)) +     EXP(-0.5*((($A207-($AB3+7))/1.1)^2)))    * MAX(EXP(-k_elim*MAX($A207-($AB3+1),0)),0.5),   (XR_factor_fed*($AC3/Poids)) *    (EXP(-0.5*((($A207-($AB3+2))/0.9)^2)) +     EXP(-0.5*((($A207-($AB3+6))/1.1)^2)))    * MAX(EXP(-k_elim*MAX($A207-($AB3+1),0)),0.58) ),0),IF(AND($AD3=TRUE,OR($AA3="Concerta",$AA3="OROS"),$A207&gt;=$AB3), MIN(OROS_factor*($AC3/Poids),22) / (1+EXP(-(($A207-($AB3+4.8))))) *  IF($A207&gt;($AB3+10), EXP(-k_elim*(($A207-($AB3+10)))), 1),0)))</f>
        <v>0</v>
      </c>
      <c r="G207" s="18">
        <f>IF($AA4="IR",IF(AND($AD4=TRUE,$AA4="IR",$A207&gt;=$AB4), (IR_factor*($AC4/Poids)) *  (EXP(-k_elim*($A207-$AB4)) - EXP(-3*($A207-$AB4)))  / (EXP(-k_elim*1.8)-EXP(-3*1.8)),0),IF($AA4="XR",IF(AND($AD4=TRUE,$AA4="XR",$A207&gt;=$AB4), IF($AE4="Jeun",   (XR_factor_fast*($AC4/Poids)) *    (EXP(-0.5*((($A207-($AB4+2))/0.9)^2)) +     EXP(-0.5*((($A207-($AB4+7))/1.1)^2)))    * MAX(EXP(-k_elim*MAX($A207-($AB4+1),0)),0.5),   (XR_factor_fed*($AC4/Poids)) *    (EXP(-0.5*((($A207-($AB4+2))/0.9)^2)) +     EXP(-0.5*((($A207-($AB4+6))/1.1)^2)))    * MAX(EXP(-k_elim*MAX($A207-($AB4+1),0)),0.58) ),0),IF(AND($AD4=TRUE,OR($AA4="Concerta",$AA4="OROS"),$A207&gt;=$AB4), MIN(OROS_factor*($AC4/Poids),22) / (1+EXP(-(($A207-($AB4+4.8))))) *  IF($A207&gt;($AB4+10), EXP(-k_elim*(($A207-($AB4+10)))), 1),0)))</f>
        <v>0</v>
      </c>
      <c r="H207" s="18">
        <f>IF($AA5="IR",IF(AND($AD5=TRUE,$AA5="IR",$A207&gt;=$AB5), (IR_factor*($AC5/Poids)) *  (EXP(-k_elim*($A207-$AB5)) - EXP(-3*($A207-$AB5)))  / (EXP(-k_elim*1.8)-EXP(-3*1.8)),0),IF($AA5="XR",IF(AND($AD5=TRUE,$AA5="XR",$A207&gt;=$AB5), IF($AE5="Jeun",   (XR_factor_fast*($AC5/Poids)) *    (EXP(-0.5*((($A207-($AB5+2))/0.9)^2)) +     EXP(-0.5*((($A207-($AB5+7))/1.1)^2)))    * MAX(EXP(-k_elim*MAX($A207-($AB5+1),0)),0.5),   (XR_factor_fed*($AC5/Poids)) *    (EXP(-0.5*((($A207-($AB5+2))/0.9)^2)) +     EXP(-0.5*((($A207-($AB5+6))/1.1)^2)))    * MAX(EXP(-k_elim*MAX($A207-($AB5+1),0)),0.58) ),0),IF(AND($AD5=TRUE,OR($AA5="Concerta",$AA5="OROS"),$A207&gt;=$AB5), MIN(OROS_factor*($AC5/Poids),22) / (1+EXP(-(($A207-($AB5+4.8))))) *  IF($A207&gt;($AB5+10), EXP(-k_elim*(($A207-($AB5+10)))), 1),0)))</f>
        <v>5.8827085217067765</v>
      </c>
      <c r="I207" s="20">
        <f>IF($AA6="IR",IF(AND($AD6=TRUE,$AA6="IR",$A207&gt;=$AB6), (IR_factor*($AC6/Poids)) *  (EXP(-k_elim*($A207-$AB6)) - EXP(-3*($A207-$AB6)))  / (EXP(-k_elim*1.8)-EXP(-3*1.8)),0),IF($AA6="XR",IF(AND($AD6=TRUE,$AA6="XR",$A207&gt;=$AB6), IF($AE6="Jeun",   (XR_factor_fast*($AC6/Poids)) *    (EXP(-0.5*((($A207-($AB6+2))/0.9)^2)) +     EXP(-0.5*((($A207-($AB6+7))/1.1)^2)))    * MAX(EXP(-k_elim*MAX($A207-($AB6+1),0)),0.5),   (XR_factor_fed*($AC6/Poids)) *    (EXP(-0.5*((($A207-($AB6+2))/0.9)^2)) +     EXP(-0.5*((($A207-($AB6+6))/1.1)^2)))    * MAX(EXP(-k_elim*MAX($A207-($AB6+1),0)),0.58) ),0),IF(AND($AD6=TRUE,OR($AA6="Concerta",$AA6="OROS"),$A207&gt;=$AB6), MIN(OROS_factor*($AC6/Poids),22) / (1+EXP(-(($A207-($AB6+4.8))))) *  IF($A207&gt;($AB6+10), EXP(-k_elim*(($A207-($AB6+10)))), 1),0)))</f>
        <v>0</v>
      </c>
      <c r="J207" s="20">
        <f>IF($AA7="IR",IF(AND($AD7=TRUE,$AA7="IR",$A207&gt;=$AB7), (IR_factor*($AC7/Poids)) *  (EXP(-k_elim*($A207-$AB7)) - EXP(-3*($A207-$AB7)))  / (EXP(-k_elim*1.8)-EXP(-3*1.8)),0),IF($AA7="XR",IF(AND($AD7=TRUE,$AA7="XR",$A207&gt;=$AB7), IF($AE7="Jeun",   (XR_factor_fast*($AC7/Poids)) *    (EXP(-0.5*((($A207-($AB7+2))/0.9)^2)) +     EXP(-0.5*((($A207-($AB7+7))/1.1)^2)))    * MAX(EXP(-k_elim*MAX($A207-($AB7+1),0)),0.5),   (XR_factor_fed*($AC7/Poids)) *    (EXP(-0.5*((($A207-($AB7+2))/0.9)^2)) +     EXP(-0.5*((($A207-($AB7+6))/1.1)^2)))    * MAX(EXP(-k_elim*MAX($A207-($AB7+1),0)),0.58) ),0),IF(AND($AD7=TRUE,OR($AA7="Concerta",$AA7="OROS"),$A207&gt;=$AB7), MIN(OROS_factor*($AC7/Poids),22) / (1+EXP(-(($A207-($AB7+4.8))))) *  IF($A207&gt;($AB7+10), EXP(-k_elim*(($A207-($AB7+10)))), 1),0)))</f>
        <v>0</v>
      </c>
      <c r="K207" s="20">
        <f>IF($AA8="IR",IF(AND($AD8=TRUE,$AA8="IR",$A207&gt;=$AB8), (IR_factor*($AC8/Poids)) *  (EXP(-k_elim*($A207-$AB8)) - EXP(-3*($A207-$AB8)))  / (EXP(-k_elim*1.8)-EXP(-3*1.8)),0),IF($AA8="XR",IF(AND($AD8=TRUE,$AA8="XR",$A207&gt;=$AB8), IF($AE8="Jeun",   (XR_factor_fast*($AC8/Poids)) *    (EXP(-0.5*((($A207-($AB8+2))/0.9)^2)) +     EXP(-0.5*((($A207-($AB8+7))/1.1)^2)))    * MAX(EXP(-k_elim*MAX($A207-($AB8+1),0)),0.5),   (XR_factor_fed*($AC8/Poids)) *    (EXP(-0.5*((($A207-($AB8+2))/0.9)^2)) +     EXP(-0.5*((($A207-($AB8+6))/1.1)^2)))    * MAX(EXP(-k_elim*MAX($A207-($AB8+1),0)),0.58) ),0),IF(AND($AD8=TRUE,OR($AA8="Concerta",$AA8="OROS"),$A207&gt;=$AB8), MIN(OROS_factor*($AC8/Poids),22) / (1+EXP(-(($A207-($AB8+4.8))))) *  IF($A207&gt;($AB8+10), EXP(-k_elim*(($A207-($AB8+10)))), 1),0)))</f>
        <v>0</v>
      </c>
      <c r="L207" s="20">
        <f>IF($AA9="IR",IF(AND($AD9=TRUE,$AA9="IR",$A207&gt;=$AB9), (IR_factor*($AC9/Poids)) *  (EXP(-k_elim*($A207-$AB9)) - EXP(-3*($A207-$AB9)))  / (EXP(-k_elim*1.8)-EXP(-3*1.8)),0),IF($AA9="XR",IF(AND($AD9=TRUE,$AA9="XR",$A207&gt;=$AB9), IF($AE9="Jeun",   (XR_factor_fast*($AC9/Poids)) *    (EXP(-0.5*((($A207-($AB9+2))/0.9)^2)) +     EXP(-0.5*((($A207-($AB9+7))/1.1)^2)))    * MAX(EXP(-k_elim*MAX($A207-($AB9+1),0)),0.5),   (XR_factor_fed*($AC9/Poids)) *    (EXP(-0.5*((($A207-($AB9+2))/0.9)^2)) +     EXP(-0.5*((($A207-($AB9+6))/1.1)^2)))    * MAX(EXP(-k_elim*MAX($A207-($AB9+1),0)),0.58) ),0),IF(AND($AD9=TRUE,OR($AA9="Concerta",$AA9="OROS"),$A207&gt;=$AB9), MIN(OROS_factor*($AC9/Poids),22) / (1+EXP(-(($A207-($AB9+4.8))))) *  IF($A207&gt;($AB9+10), EXP(-k_elim*(($A207-($AB9+10)))), 1),0)))</f>
        <v>0</v>
      </c>
      <c r="M207" s="20">
        <f>IF($AA10="IR",IF(AND($AD10=TRUE,$AA10="IR",$A207&gt;=$AB10), (IR_factor*($AC10/Poids)) *  (EXP(-k_elim*($A207-$AB10)) - EXP(-3*($A207-$AB10)))  / (EXP(-k_elim*1.8)-EXP(-3*1.8)),0),IF($AA10="XR",IF(AND($AD10=TRUE,$AA10="XR",$A207&gt;=$AB10), IF($AE10="Jeun",   (XR_factor_fast*($AC10/Poids)) *    (EXP(-0.5*((($A207-($AB10+2))/0.9)^2)) +     EXP(-0.5*((($A207-($AB10+7))/1.1)^2)))    * MAX(EXP(-k_elim*MAX($A207-($AB10+1),0)),0.5),   (XR_factor_fed*($AC10/Poids)) *    (EXP(-0.5*((($A207-($AB10+2))/0.9)^2)) +     EXP(-0.5*((($A207-($AB10+6))/1.1)^2)))    * MAX(EXP(-k_elim*MAX($A207-($AB10+1),0)),0.58) ),0),IF(AND($AD10=TRUE,OR($AA10="Concerta",$AA10="OROS"),$A207&gt;=$AB10), MIN(OROS_factor*($AC10/Poids),22) / (1+EXP(-(($A207-($AB10+4.8))))) *  IF($A207&gt;($AB10+10), EXP(-k_elim*(($A207-($AB10+10)))), 1),0)))</f>
        <v>0</v>
      </c>
      <c r="N207" s="32">
        <f>IF($AA11="IR",IF(AND($AD11=TRUE,$AA11="IR",$A207&gt;=$AB11), (IR_factor*($AC11/Poids)) *  (EXP(-k_elim*($A207-$AB11)) - EXP(-3*($A207-$AB11)))  / (EXP(-k_elim*1.8)-EXP(-3*1.8)),0),IF($AA11="XR",IF(AND($AD11=TRUE,$AA11="XR",$A207&gt;=$AB11), IF($AE11="Jeun",   (XR_factor_fast*($AC11/Poids)) *    (EXP(-0.5*((($A207-($AB11+2))/0.9)^2)) +     EXP(-0.5*((($A207-($AB11+7))/1.1)^2)))    * MAX(EXP(-k_elim*MAX($A207-($AB11+1),0)),0.5),   (XR_factor_fed*($AC11/Poids)) *    (EXP(-0.5*((($A207-($AB11+2))/0.9)^2)) +     EXP(-0.5*((($A207-($AB11+6))/1.1)^2)))    * MAX(EXP(-k_elim*MAX($A207-($AB11+1),0)),0.58) ),0),IF(AND($AD11=TRUE,OR($AA11="Concerta",$AA11="OROS"),$A207&gt;=$AB11), MIN(OROS_factor*($AC11/Poids),22) / (1+EXP(-(($A207-($AB11+4.8))))) *  IF($A207&gt;($AB11+10), EXP(-k_elim*(($A207-($AB11+10)))), 1),0)))</f>
        <v>0</v>
      </c>
      <c r="O207" s="32">
        <f>IF($AA12="IR",IF(AND($AD12=TRUE,$AA12="IR",$A207&gt;=$AB12), (IR_factor*($AC12/Poids)) *  (EXP(-k_elim*($A207-$AB12)) - EXP(-3*($A207-$AB12)))  / (EXP(-k_elim*1.8)-EXP(-3*1.8)),0),IF($AA12="XR",IF(AND($AD12=TRUE,$AA12="XR",$A207&gt;=$AB12), IF($AE12="Jeun",   (XR_factor_fast*($AC12/Poids)) *    (EXP(-0.5*((($A207-($AB12+2))/0.9)^2)) +     EXP(-0.5*((($A207-($AB12+7))/1.1)^2)))    * MAX(EXP(-k_elim*MAX($A207-($AB12+1),0)),0.5),   (XR_factor_fed*($AC12/Poids)) *    (EXP(-0.5*((($A207-($AB12+2))/0.9)^2)) +     EXP(-0.5*((($A207-($AB12+6))/1.1)^2)))    * MAX(EXP(-k_elim*MAX($A207-($AB12+1),0)),0.58) ),0),IF(AND($AD12=TRUE,OR($AA12="Concerta",$AA12="OROS"),$A207&gt;=$AB12), MIN(OROS_factor*($AC12/Poids),22) / (1+EXP(-(($A207-($AB12+4.8))))) *  IF($A207&gt;($AB12+10), EXP(-k_elim*(($A207-($AB12+10)))), 1),0)))</f>
        <v>0</v>
      </c>
      <c r="P207" s="32">
        <f>IF($AA13="IR",IF(AND($AD13=TRUE,$AA13="IR",$A207&gt;=$AB13), (IR_factor*($AC13/Poids)) *  (EXP(-k_elim*($A207-$AB13)) - EXP(-3*($A207-$AB13)))  / (EXP(-k_elim*1.8)-EXP(-3*1.8)),0),IF($AA13="XR",IF(AND($AD13=TRUE,$AA13="XR",$A207&gt;=$AB13), IF($AE13="Jeun",   (XR_factor_fast*($AC13/Poids)) *    (EXP(-0.5*((($A207-($AB13+2))/0.9)^2)) +     EXP(-0.5*((($A207-($AB13+7))/1.1)^2)))    * MAX(EXP(-k_elim*MAX($A207-($AB13+1),0)),0.5),   (XR_factor_fed*($AC13/Poids)) *    (EXP(-0.5*((($A207-($AB13+2))/0.9)^2)) +     EXP(-0.5*((($A207-($AB13+6))/1.1)^2)))    * MAX(EXP(-k_elim*MAX($A207-($AB13+1),0)),0.58) ),0),IF(AND($AD13=TRUE,OR($AA13="Concerta",$AA13="OROS"),$A207&gt;=$AB13), MIN(OROS_factor*($AC13/Poids),22) / (1+EXP(-(($A207-($AB13+4.8))))) *  IF($A207&gt;($AB13+10), EXP(-k_elim*(($A207-($AB13+10)))), 1),0)))</f>
        <v>0</v>
      </c>
      <c r="AO207">
        <v>5</v>
      </c>
    </row>
    <row r="208" spans="1:41">
      <c r="A208" s="17">
        <v>16.299999999999962</v>
      </c>
      <c r="B208" s="18">
        <f t="shared" si="9"/>
        <v>7.8234151479479204</v>
      </c>
      <c r="C208" s="20">
        <f t="shared" si="10"/>
        <v>0</v>
      </c>
      <c r="D208" s="32">
        <f t="shared" si="11"/>
        <v>0</v>
      </c>
      <c r="E208" s="18">
        <f>IF($AA2="IR",IF(AND($AD2=TRUE,$AA2="IR",$A208&gt;=$AB2), (IR_factor*($AC2/Poids)) *  (EXP(-k_elim*($A208-$AB2)) - EXP(-3*($A208-$AB2)))  / (EXP(-k_elim*1.8)-EXP(-3*1.8)),0),IF($AA2="XR",IF(AND($AD2=TRUE,$AA2="XR",$A208&gt;=$AB2), IF($AE2="Jeun",   (XR_factor_fast*($AC2/Poids)) *    (EXP(-0.5*((($A208-($AB2+2))/0.9)^2)) +     EXP(-0.5*((($A208-($AB2+7))/1.1)^2)))    * MAX(EXP(-k_elim*MAX($A208-($AB2+1),0)),0.5),   (XR_factor_fed*($AC2/Poids)) *    (EXP(-0.5*((($A208-($AB2+2))/0.9)^2)) +     EXP(-0.5*((($A208-($AB2+6))/1.1)^2)))    * MAX(EXP(-k_elim*MAX($A208-($AB2+1),0)),0.58) ),0),IF(AND($AD2=TRUE,OR($AA2="Concerta",$AA2="OROS"),$A208&gt;=$AB2), MIN(OROS_factor*($AC2/Poids),22) / (1+EXP(-(($A208-($AB2+4.8))))) *  IF($A208&gt;($AB2+10), EXP(-k_elim*(($A208-($AB2+10)))), 1),0)))</f>
        <v>1.2584421476731016</v>
      </c>
      <c r="F208" s="18">
        <f>IF($AA3="IR",IF(AND($AD3=TRUE,$AA3="IR",$A208&gt;=$AB3), (IR_factor*($AC3/Poids)) *  (EXP(-k_elim*($A208-$AB3)) - EXP(-3*($A208-$AB3)))  / (EXP(-k_elim*1.8)-EXP(-3*1.8)),0),IF($AA3="XR",IF(AND($AD3=TRUE,$AA3="XR",$A208&gt;=$AB3), IF($AE3="Jeun",   (XR_factor_fast*($AC3/Poids)) *    (EXP(-0.5*((($A208-($AB3+2))/0.9)^2)) +     EXP(-0.5*((($A208-($AB3+7))/1.1)^2)))    * MAX(EXP(-k_elim*MAX($A208-($AB3+1),0)),0.5),   (XR_factor_fed*($AC3/Poids)) *    (EXP(-0.5*((($A208-($AB3+2))/0.9)^2)) +     EXP(-0.5*((($A208-($AB3+6))/1.1)^2)))    * MAX(EXP(-k_elim*MAX($A208-($AB3+1),0)),0.58) ),0),IF(AND($AD3=TRUE,OR($AA3="Concerta",$AA3="OROS"),$A208&gt;=$AB3), MIN(OROS_factor*($AC3/Poids),22) / (1+EXP(-(($A208-($AB3+4.8))))) *  IF($A208&gt;($AB3+10), EXP(-k_elim*(($A208-($AB3+10)))), 1),0)))</f>
        <v>0</v>
      </c>
      <c r="G208" s="18">
        <f>IF($AA4="IR",IF(AND($AD4=TRUE,$AA4="IR",$A208&gt;=$AB4), (IR_factor*($AC4/Poids)) *  (EXP(-k_elim*($A208-$AB4)) - EXP(-3*($A208-$AB4)))  / (EXP(-k_elim*1.8)-EXP(-3*1.8)),0),IF($AA4="XR",IF(AND($AD4=TRUE,$AA4="XR",$A208&gt;=$AB4), IF($AE4="Jeun",   (XR_factor_fast*($AC4/Poids)) *    (EXP(-0.5*((($A208-($AB4+2))/0.9)^2)) +     EXP(-0.5*((($A208-($AB4+7))/1.1)^2)))    * MAX(EXP(-k_elim*MAX($A208-($AB4+1),0)),0.5),   (XR_factor_fed*($AC4/Poids)) *    (EXP(-0.5*((($A208-($AB4+2))/0.9)^2)) +     EXP(-0.5*((($A208-($AB4+6))/1.1)^2)))    * MAX(EXP(-k_elim*MAX($A208-($AB4+1),0)),0.58) ),0),IF(AND($AD4=TRUE,OR($AA4="Concerta",$AA4="OROS"),$A208&gt;=$AB4), MIN(OROS_factor*($AC4/Poids),22) / (1+EXP(-(($A208-($AB4+4.8))))) *  IF($A208&gt;($AB4+10), EXP(-k_elim*(($A208-($AB4+10)))), 1),0)))</f>
        <v>0</v>
      </c>
      <c r="H208" s="18">
        <f>IF($AA5="IR",IF(AND($AD5=TRUE,$AA5="IR",$A208&gt;=$AB5), (IR_factor*($AC5/Poids)) *  (EXP(-k_elim*($A208-$AB5)) - EXP(-3*($A208-$AB5)))  / (EXP(-k_elim*1.8)-EXP(-3*1.8)),0),IF($AA5="XR",IF(AND($AD5=TRUE,$AA5="XR",$A208&gt;=$AB5), IF($AE5="Jeun",   (XR_factor_fast*($AC5/Poids)) *    (EXP(-0.5*((($A208-($AB5+2))/0.9)^2)) +     EXP(-0.5*((($A208-($AB5+7))/1.1)^2)))    * MAX(EXP(-k_elim*MAX($A208-($AB5+1),0)),0.5),   (XR_factor_fed*($AC5/Poids)) *    (EXP(-0.5*((($A208-($AB5+2))/0.9)^2)) +     EXP(-0.5*((($A208-($AB5+6))/1.1)^2)))    * MAX(EXP(-k_elim*MAX($A208-($AB5+1),0)),0.58) ),0),IF(AND($AD5=TRUE,OR($AA5="Concerta",$AA5="OROS"),$A208&gt;=$AB5), MIN(OROS_factor*($AC5/Poids),22) / (1+EXP(-(($A208-($AB5+4.8))))) *  IF($A208&gt;($AB5+10), EXP(-k_elim*(($A208-($AB5+10)))), 1),0)))</f>
        <v>6.5649730002748186</v>
      </c>
      <c r="I208" s="20">
        <f>IF($AA6="IR",IF(AND($AD6=TRUE,$AA6="IR",$A208&gt;=$AB6), (IR_factor*($AC6/Poids)) *  (EXP(-k_elim*($A208-$AB6)) - EXP(-3*($A208-$AB6)))  / (EXP(-k_elim*1.8)-EXP(-3*1.8)),0),IF($AA6="XR",IF(AND($AD6=TRUE,$AA6="XR",$A208&gt;=$AB6), IF($AE6="Jeun",   (XR_factor_fast*($AC6/Poids)) *    (EXP(-0.5*((($A208-($AB6+2))/0.9)^2)) +     EXP(-0.5*((($A208-($AB6+7))/1.1)^2)))    * MAX(EXP(-k_elim*MAX($A208-($AB6+1),0)),0.5),   (XR_factor_fed*($AC6/Poids)) *    (EXP(-0.5*((($A208-($AB6+2))/0.9)^2)) +     EXP(-0.5*((($A208-($AB6+6))/1.1)^2)))    * MAX(EXP(-k_elim*MAX($A208-($AB6+1),0)),0.58) ),0),IF(AND($AD6=TRUE,OR($AA6="Concerta",$AA6="OROS"),$A208&gt;=$AB6), MIN(OROS_factor*($AC6/Poids),22) / (1+EXP(-(($A208-($AB6+4.8))))) *  IF($A208&gt;($AB6+10), EXP(-k_elim*(($A208-($AB6+10)))), 1),0)))</f>
        <v>0</v>
      </c>
      <c r="J208" s="20">
        <f>IF($AA7="IR",IF(AND($AD7=TRUE,$AA7="IR",$A208&gt;=$AB7), (IR_factor*($AC7/Poids)) *  (EXP(-k_elim*($A208-$AB7)) - EXP(-3*($A208-$AB7)))  / (EXP(-k_elim*1.8)-EXP(-3*1.8)),0),IF($AA7="XR",IF(AND($AD7=TRUE,$AA7="XR",$A208&gt;=$AB7), IF($AE7="Jeun",   (XR_factor_fast*($AC7/Poids)) *    (EXP(-0.5*((($A208-($AB7+2))/0.9)^2)) +     EXP(-0.5*((($A208-($AB7+7))/1.1)^2)))    * MAX(EXP(-k_elim*MAX($A208-($AB7+1),0)),0.5),   (XR_factor_fed*($AC7/Poids)) *    (EXP(-0.5*((($A208-($AB7+2))/0.9)^2)) +     EXP(-0.5*((($A208-($AB7+6))/1.1)^2)))    * MAX(EXP(-k_elim*MAX($A208-($AB7+1),0)),0.58) ),0),IF(AND($AD7=TRUE,OR($AA7="Concerta",$AA7="OROS"),$A208&gt;=$AB7), MIN(OROS_factor*($AC7/Poids),22) / (1+EXP(-(($A208-($AB7+4.8))))) *  IF($A208&gt;($AB7+10), EXP(-k_elim*(($A208-($AB7+10)))), 1),0)))</f>
        <v>0</v>
      </c>
      <c r="K208" s="20">
        <f>IF($AA8="IR",IF(AND($AD8=TRUE,$AA8="IR",$A208&gt;=$AB8), (IR_factor*($AC8/Poids)) *  (EXP(-k_elim*($A208-$AB8)) - EXP(-3*($A208-$AB8)))  / (EXP(-k_elim*1.8)-EXP(-3*1.8)),0),IF($AA8="XR",IF(AND($AD8=TRUE,$AA8="XR",$A208&gt;=$AB8), IF($AE8="Jeun",   (XR_factor_fast*($AC8/Poids)) *    (EXP(-0.5*((($A208-($AB8+2))/0.9)^2)) +     EXP(-0.5*((($A208-($AB8+7))/1.1)^2)))    * MAX(EXP(-k_elim*MAX($A208-($AB8+1),0)),0.5),   (XR_factor_fed*($AC8/Poids)) *    (EXP(-0.5*((($A208-($AB8+2))/0.9)^2)) +     EXP(-0.5*((($A208-($AB8+6))/1.1)^2)))    * MAX(EXP(-k_elim*MAX($A208-($AB8+1),0)),0.58) ),0),IF(AND($AD8=TRUE,OR($AA8="Concerta",$AA8="OROS"),$A208&gt;=$AB8), MIN(OROS_factor*($AC8/Poids),22) / (1+EXP(-(($A208-($AB8+4.8))))) *  IF($A208&gt;($AB8+10), EXP(-k_elim*(($A208-($AB8+10)))), 1),0)))</f>
        <v>0</v>
      </c>
      <c r="L208" s="20">
        <f>IF($AA9="IR",IF(AND($AD9=TRUE,$AA9="IR",$A208&gt;=$AB9), (IR_factor*($AC9/Poids)) *  (EXP(-k_elim*($A208-$AB9)) - EXP(-3*($A208-$AB9)))  / (EXP(-k_elim*1.8)-EXP(-3*1.8)),0),IF($AA9="XR",IF(AND($AD9=TRUE,$AA9="XR",$A208&gt;=$AB9), IF($AE9="Jeun",   (XR_factor_fast*($AC9/Poids)) *    (EXP(-0.5*((($A208-($AB9+2))/0.9)^2)) +     EXP(-0.5*((($A208-($AB9+7))/1.1)^2)))    * MAX(EXP(-k_elim*MAX($A208-($AB9+1),0)),0.5),   (XR_factor_fed*($AC9/Poids)) *    (EXP(-0.5*((($A208-($AB9+2))/0.9)^2)) +     EXP(-0.5*((($A208-($AB9+6))/1.1)^2)))    * MAX(EXP(-k_elim*MAX($A208-($AB9+1),0)),0.58) ),0),IF(AND($AD9=TRUE,OR($AA9="Concerta",$AA9="OROS"),$A208&gt;=$AB9), MIN(OROS_factor*($AC9/Poids),22) / (1+EXP(-(($A208-($AB9+4.8))))) *  IF($A208&gt;($AB9+10), EXP(-k_elim*(($A208-($AB9+10)))), 1),0)))</f>
        <v>0</v>
      </c>
      <c r="M208" s="20">
        <f>IF($AA10="IR",IF(AND($AD10=TRUE,$AA10="IR",$A208&gt;=$AB10), (IR_factor*($AC10/Poids)) *  (EXP(-k_elim*($A208-$AB10)) - EXP(-3*($A208-$AB10)))  / (EXP(-k_elim*1.8)-EXP(-3*1.8)),0),IF($AA10="XR",IF(AND($AD10=TRUE,$AA10="XR",$A208&gt;=$AB10), IF($AE10="Jeun",   (XR_factor_fast*($AC10/Poids)) *    (EXP(-0.5*((($A208-($AB10+2))/0.9)^2)) +     EXP(-0.5*((($A208-($AB10+7))/1.1)^2)))    * MAX(EXP(-k_elim*MAX($A208-($AB10+1),0)),0.5),   (XR_factor_fed*($AC10/Poids)) *    (EXP(-0.5*((($A208-($AB10+2))/0.9)^2)) +     EXP(-0.5*((($A208-($AB10+6))/1.1)^2)))    * MAX(EXP(-k_elim*MAX($A208-($AB10+1),0)),0.58) ),0),IF(AND($AD10=TRUE,OR($AA10="Concerta",$AA10="OROS"),$A208&gt;=$AB10), MIN(OROS_factor*($AC10/Poids),22) / (1+EXP(-(($A208-($AB10+4.8))))) *  IF($A208&gt;($AB10+10), EXP(-k_elim*(($A208-($AB10+10)))), 1),0)))</f>
        <v>0</v>
      </c>
      <c r="N208" s="32">
        <f>IF($AA11="IR",IF(AND($AD11=TRUE,$AA11="IR",$A208&gt;=$AB11), (IR_factor*($AC11/Poids)) *  (EXP(-k_elim*($A208-$AB11)) - EXP(-3*($A208-$AB11)))  / (EXP(-k_elim*1.8)-EXP(-3*1.8)),0),IF($AA11="XR",IF(AND($AD11=TRUE,$AA11="XR",$A208&gt;=$AB11), IF($AE11="Jeun",   (XR_factor_fast*($AC11/Poids)) *    (EXP(-0.5*((($A208-($AB11+2))/0.9)^2)) +     EXP(-0.5*((($A208-($AB11+7))/1.1)^2)))    * MAX(EXP(-k_elim*MAX($A208-($AB11+1),0)),0.5),   (XR_factor_fed*($AC11/Poids)) *    (EXP(-0.5*((($A208-($AB11+2))/0.9)^2)) +     EXP(-0.5*((($A208-($AB11+6))/1.1)^2)))    * MAX(EXP(-k_elim*MAX($A208-($AB11+1),0)),0.58) ),0),IF(AND($AD11=TRUE,OR($AA11="Concerta",$AA11="OROS"),$A208&gt;=$AB11), MIN(OROS_factor*($AC11/Poids),22) / (1+EXP(-(($A208-($AB11+4.8))))) *  IF($A208&gt;($AB11+10), EXP(-k_elim*(($A208-($AB11+10)))), 1),0)))</f>
        <v>0</v>
      </c>
      <c r="O208" s="32">
        <f>IF($AA12="IR",IF(AND($AD12=TRUE,$AA12="IR",$A208&gt;=$AB12), (IR_factor*($AC12/Poids)) *  (EXP(-k_elim*($A208-$AB12)) - EXP(-3*($A208-$AB12)))  / (EXP(-k_elim*1.8)-EXP(-3*1.8)),0),IF($AA12="XR",IF(AND($AD12=TRUE,$AA12="XR",$A208&gt;=$AB12), IF($AE12="Jeun",   (XR_factor_fast*($AC12/Poids)) *    (EXP(-0.5*((($A208-($AB12+2))/0.9)^2)) +     EXP(-0.5*((($A208-($AB12+7))/1.1)^2)))    * MAX(EXP(-k_elim*MAX($A208-($AB12+1),0)),0.5),   (XR_factor_fed*($AC12/Poids)) *    (EXP(-0.5*((($A208-($AB12+2))/0.9)^2)) +     EXP(-0.5*((($A208-($AB12+6))/1.1)^2)))    * MAX(EXP(-k_elim*MAX($A208-($AB12+1),0)),0.58) ),0),IF(AND($AD12=TRUE,OR($AA12="Concerta",$AA12="OROS"),$A208&gt;=$AB12), MIN(OROS_factor*($AC12/Poids),22) / (1+EXP(-(($A208-($AB12+4.8))))) *  IF($A208&gt;($AB12+10), EXP(-k_elim*(($A208-($AB12+10)))), 1),0)))</f>
        <v>0</v>
      </c>
      <c r="P208" s="32">
        <f>IF($AA13="IR",IF(AND($AD13=TRUE,$AA13="IR",$A208&gt;=$AB13), (IR_factor*($AC13/Poids)) *  (EXP(-k_elim*($A208-$AB13)) - EXP(-3*($A208-$AB13)))  / (EXP(-k_elim*1.8)-EXP(-3*1.8)),0),IF($AA13="XR",IF(AND($AD13=TRUE,$AA13="XR",$A208&gt;=$AB13), IF($AE13="Jeun",   (XR_factor_fast*($AC13/Poids)) *    (EXP(-0.5*((($A208-($AB13+2))/0.9)^2)) +     EXP(-0.5*((($A208-($AB13+7))/1.1)^2)))    * MAX(EXP(-k_elim*MAX($A208-($AB13+1),0)),0.5),   (XR_factor_fed*($AC13/Poids)) *    (EXP(-0.5*((($A208-($AB13+2))/0.9)^2)) +     EXP(-0.5*((($A208-($AB13+6))/1.1)^2)))    * MAX(EXP(-k_elim*MAX($A208-($AB13+1),0)),0.58) ),0),IF(AND($AD13=TRUE,OR($AA13="Concerta",$AA13="OROS"),$A208&gt;=$AB13), MIN(OROS_factor*($AC13/Poids),22) / (1+EXP(-(($A208-($AB13+4.8))))) *  IF($A208&gt;($AB13+10), EXP(-k_elim*(($A208-($AB13+10)))), 1),0)))</f>
        <v>0</v>
      </c>
      <c r="AO208">
        <v>5</v>
      </c>
    </row>
    <row r="209" spans="1:41">
      <c r="A209" s="17">
        <v>16.349999999999959</v>
      </c>
      <c r="B209" s="18">
        <f t="shared" si="9"/>
        <v>8.3766924385418839</v>
      </c>
      <c r="C209" s="20">
        <f t="shared" si="10"/>
        <v>0</v>
      </c>
      <c r="D209" s="32">
        <f t="shared" si="11"/>
        <v>0</v>
      </c>
      <c r="E209" s="18">
        <f>IF($AA2="IR",IF(AND($AD2=TRUE,$AA2="IR",$A209&gt;=$AB2), (IR_factor*($AC2/Poids)) *  (EXP(-k_elim*($A209-$AB2)) - EXP(-3*($A209-$AB2)))  / (EXP(-k_elim*1.8)-EXP(-3*1.8)),0),IF($AA2="XR",IF(AND($AD2=TRUE,$AA2="XR",$A209&gt;=$AB2), IF($AE2="Jeun",   (XR_factor_fast*($AC2/Poids)) *    (EXP(-0.5*((($A209-($AB2+2))/0.9)^2)) +     EXP(-0.5*((($A209-($AB2+7))/1.1)^2)))    * MAX(EXP(-k_elim*MAX($A209-($AB2+1),0)),0.5),   (XR_factor_fed*($AC2/Poids)) *    (EXP(-0.5*((($A209-($AB2+2))/0.9)^2)) +     EXP(-0.5*((($A209-($AB2+6))/1.1)^2)))    * MAX(EXP(-k_elim*MAX($A209-($AB2+1),0)),0.58) ),0),IF(AND($AD2=TRUE,OR($AA2="Concerta",$AA2="OROS"),$A209&gt;=$AB2), MIN(OROS_factor*($AC2/Poids),22) / (1+EXP(-(($A209-($AB2+4.8))))) *  IF($A209&gt;($AB2+10), EXP(-k_elim*(($A209-($AB2+10)))), 1),0)))</f>
        <v>1.2429616223636908</v>
      </c>
      <c r="F209" s="18">
        <f>IF($AA3="IR",IF(AND($AD3=TRUE,$AA3="IR",$A209&gt;=$AB3), (IR_factor*($AC3/Poids)) *  (EXP(-k_elim*($A209-$AB3)) - EXP(-3*($A209-$AB3)))  / (EXP(-k_elim*1.8)-EXP(-3*1.8)),0),IF($AA3="XR",IF(AND($AD3=TRUE,$AA3="XR",$A209&gt;=$AB3), IF($AE3="Jeun",   (XR_factor_fast*($AC3/Poids)) *    (EXP(-0.5*((($A209-($AB3+2))/0.9)^2)) +     EXP(-0.5*((($A209-($AB3+7))/1.1)^2)))    * MAX(EXP(-k_elim*MAX($A209-($AB3+1),0)),0.5),   (XR_factor_fed*($AC3/Poids)) *    (EXP(-0.5*((($A209-($AB3+2))/0.9)^2)) +     EXP(-0.5*((($A209-($AB3+6))/1.1)^2)))    * MAX(EXP(-k_elim*MAX($A209-($AB3+1),0)),0.58) ),0),IF(AND($AD3=TRUE,OR($AA3="Concerta",$AA3="OROS"),$A209&gt;=$AB3), MIN(OROS_factor*($AC3/Poids),22) / (1+EXP(-(($A209-($AB3+4.8))))) *  IF($A209&gt;($AB3+10), EXP(-k_elim*(($A209-($AB3+10)))), 1),0)))</f>
        <v>0</v>
      </c>
      <c r="G209" s="18">
        <f>IF($AA4="IR",IF(AND($AD4=TRUE,$AA4="IR",$A209&gt;=$AB4), (IR_factor*($AC4/Poids)) *  (EXP(-k_elim*($A209-$AB4)) - EXP(-3*($A209-$AB4)))  / (EXP(-k_elim*1.8)-EXP(-3*1.8)),0),IF($AA4="XR",IF(AND($AD4=TRUE,$AA4="XR",$A209&gt;=$AB4), IF($AE4="Jeun",   (XR_factor_fast*($AC4/Poids)) *    (EXP(-0.5*((($A209-($AB4+2))/0.9)^2)) +     EXP(-0.5*((($A209-($AB4+7))/1.1)^2)))    * MAX(EXP(-k_elim*MAX($A209-($AB4+1),0)),0.5),   (XR_factor_fed*($AC4/Poids)) *    (EXP(-0.5*((($A209-($AB4+2))/0.9)^2)) +     EXP(-0.5*((($A209-($AB4+6))/1.1)^2)))    * MAX(EXP(-k_elim*MAX($A209-($AB4+1),0)),0.58) ),0),IF(AND($AD4=TRUE,OR($AA4="Concerta",$AA4="OROS"),$A209&gt;=$AB4), MIN(OROS_factor*($AC4/Poids),22) / (1+EXP(-(($A209-($AB4+4.8))))) *  IF($A209&gt;($AB4+10), EXP(-k_elim*(($A209-($AB4+10)))), 1),0)))</f>
        <v>0</v>
      </c>
      <c r="H209" s="18">
        <f>IF($AA5="IR",IF(AND($AD5=TRUE,$AA5="IR",$A209&gt;=$AB5), (IR_factor*($AC5/Poids)) *  (EXP(-k_elim*($A209-$AB5)) - EXP(-3*($A209-$AB5)))  / (EXP(-k_elim*1.8)-EXP(-3*1.8)),0),IF($AA5="XR",IF(AND($AD5=TRUE,$AA5="XR",$A209&gt;=$AB5), IF($AE5="Jeun",   (XR_factor_fast*($AC5/Poids)) *    (EXP(-0.5*((($A209-($AB5+2))/0.9)^2)) +     EXP(-0.5*((($A209-($AB5+7))/1.1)^2)))    * MAX(EXP(-k_elim*MAX($A209-($AB5+1),0)),0.5),   (XR_factor_fed*($AC5/Poids)) *    (EXP(-0.5*((($A209-($AB5+2))/0.9)^2)) +     EXP(-0.5*((($A209-($AB5+6))/1.1)^2)))    * MAX(EXP(-k_elim*MAX($A209-($AB5+1),0)),0.58) ),0),IF(AND($AD5=TRUE,OR($AA5="Concerta",$AA5="OROS"),$A209&gt;=$AB5), MIN(OROS_factor*($AC5/Poids),22) / (1+EXP(-(($A209-($AB5+4.8))))) *  IF($A209&gt;($AB5+10), EXP(-k_elim*(($A209-($AB5+10)))), 1),0)))</f>
        <v>7.1337308161781925</v>
      </c>
      <c r="I209" s="20">
        <f>IF($AA6="IR",IF(AND($AD6=TRUE,$AA6="IR",$A209&gt;=$AB6), (IR_factor*($AC6/Poids)) *  (EXP(-k_elim*($A209-$AB6)) - EXP(-3*($A209-$AB6)))  / (EXP(-k_elim*1.8)-EXP(-3*1.8)),0),IF($AA6="XR",IF(AND($AD6=TRUE,$AA6="XR",$A209&gt;=$AB6), IF($AE6="Jeun",   (XR_factor_fast*($AC6/Poids)) *    (EXP(-0.5*((($A209-($AB6+2))/0.9)^2)) +     EXP(-0.5*((($A209-($AB6+7))/1.1)^2)))    * MAX(EXP(-k_elim*MAX($A209-($AB6+1),0)),0.5),   (XR_factor_fed*($AC6/Poids)) *    (EXP(-0.5*((($A209-($AB6+2))/0.9)^2)) +     EXP(-0.5*((($A209-($AB6+6))/1.1)^2)))    * MAX(EXP(-k_elim*MAX($A209-($AB6+1),0)),0.58) ),0),IF(AND($AD6=TRUE,OR($AA6="Concerta",$AA6="OROS"),$A209&gt;=$AB6), MIN(OROS_factor*($AC6/Poids),22) / (1+EXP(-(($A209-($AB6+4.8))))) *  IF($A209&gt;($AB6+10), EXP(-k_elim*(($A209-($AB6+10)))), 1),0)))</f>
        <v>0</v>
      </c>
      <c r="J209" s="20">
        <f>IF($AA7="IR",IF(AND($AD7=TRUE,$AA7="IR",$A209&gt;=$AB7), (IR_factor*($AC7/Poids)) *  (EXP(-k_elim*($A209-$AB7)) - EXP(-3*($A209-$AB7)))  / (EXP(-k_elim*1.8)-EXP(-3*1.8)),0),IF($AA7="XR",IF(AND($AD7=TRUE,$AA7="XR",$A209&gt;=$AB7), IF($AE7="Jeun",   (XR_factor_fast*($AC7/Poids)) *    (EXP(-0.5*((($A209-($AB7+2))/0.9)^2)) +     EXP(-0.5*((($A209-($AB7+7))/1.1)^2)))    * MAX(EXP(-k_elim*MAX($A209-($AB7+1),0)),0.5),   (XR_factor_fed*($AC7/Poids)) *    (EXP(-0.5*((($A209-($AB7+2))/0.9)^2)) +     EXP(-0.5*((($A209-($AB7+6))/1.1)^2)))    * MAX(EXP(-k_elim*MAX($A209-($AB7+1),0)),0.58) ),0),IF(AND($AD7=TRUE,OR($AA7="Concerta",$AA7="OROS"),$A209&gt;=$AB7), MIN(OROS_factor*($AC7/Poids),22) / (1+EXP(-(($A209-($AB7+4.8))))) *  IF($A209&gt;($AB7+10), EXP(-k_elim*(($A209-($AB7+10)))), 1),0)))</f>
        <v>0</v>
      </c>
      <c r="K209" s="20">
        <f>IF($AA8="IR",IF(AND($AD8=TRUE,$AA8="IR",$A209&gt;=$AB8), (IR_factor*($AC8/Poids)) *  (EXP(-k_elim*($A209-$AB8)) - EXP(-3*($A209-$AB8)))  / (EXP(-k_elim*1.8)-EXP(-3*1.8)),0),IF($AA8="XR",IF(AND($AD8=TRUE,$AA8="XR",$A209&gt;=$AB8), IF($AE8="Jeun",   (XR_factor_fast*($AC8/Poids)) *    (EXP(-0.5*((($A209-($AB8+2))/0.9)^2)) +     EXP(-0.5*((($A209-($AB8+7))/1.1)^2)))    * MAX(EXP(-k_elim*MAX($A209-($AB8+1),0)),0.5),   (XR_factor_fed*($AC8/Poids)) *    (EXP(-0.5*((($A209-($AB8+2))/0.9)^2)) +     EXP(-0.5*((($A209-($AB8+6))/1.1)^2)))    * MAX(EXP(-k_elim*MAX($A209-($AB8+1),0)),0.58) ),0),IF(AND($AD8=TRUE,OR($AA8="Concerta",$AA8="OROS"),$A209&gt;=$AB8), MIN(OROS_factor*($AC8/Poids),22) / (1+EXP(-(($A209-($AB8+4.8))))) *  IF($A209&gt;($AB8+10), EXP(-k_elim*(($A209-($AB8+10)))), 1),0)))</f>
        <v>0</v>
      </c>
      <c r="L209" s="20">
        <f>IF($AA9="IR",IF(AND($AD9=TRUE,$AA9="IR",$A209&gt;=$AB9), (IR_factor*($AC9/Poids)) *  (EXP(-k_elim*($A209-$AB9)) - EXP(-3*($A209-$AB9)))  / (EXP(-k_elim*1.8)-EXP(-3*1.8)),0),IF($AA9="XR",IF(AND($AD9=TRUE,$AA9="XR",$A209&gt;=$AB9), IF($AE9="Jeun",   (XR_factor_fast*($AC9/Poids)) *    (EXP(-0.5*((($A209-($AB9+2))/0.9)^2)) +     EXP(-0.5*((($A209-($AB9+7))/1.1)^2)))    * MAX(EXP(-k_elim*MAX($A209-($AB9+1),0)),0.5),   (XR_factor_fed*($AC9/Poids)) *    (EXP(-0.5*((($A209-($AB9+2))/0.9)^2)) +     EXP(-0.5*((($A209-($AB9+6))/1.1)^2)))    * MAX(EXP(-k_elim*MAX($A209-($AB9+1),0)),0.58) ),0),IF(AND($AD9=TRUE,OR($AA9="Concerta",$AA9="OROS"),$A209&gt;=$AB9), MIN(OROS_factor*($AC9/Poids),22) / (1+EXP(-(($A209-($AB9+4.8))))) *  IF($A209&gt;($AB9+10), EXP(-k_elim*(($A209-($AB9+10)))), 1),0)))</f>
        <v>0</v>
      </c>
      <c r="M209" s="20">
        <f>IF($AA10="IR",IF(AND($AD10=TRUE,$AA10="IR",$A209&gt;=$AB10), (IR_factor*($AC10/Poids)) *  (EXP(-k_elim*($A209-$AB10)) - EXP(-3*($A209-$AB10)))  / (EXP(-k_elim*1.8)-EXP(-3*1.8)),0),IF($AA10="XR",IF(AND($AD10=TRUE,$AA10="XR",$A209&gt;=$AB10), IF($AE10="Jeun",   (XR_factor_fast*($AC10/Poids)) *    (EXP(-0.5*((($A209-($AB10+2))/0.9)^2)) +     EXP(-0.5*((($A209-($AB10+7))/1.1)^2)))    * MAX(EXP(-k_elim*MAX($A209-($AB10+1),0)),0.5),   (XR_factor_fed*($AC10/Poids)) *    (EXP(-0.5*((($A209-($AB10+2))/0.9)^2)) +     EXP(-0.5*((($A209-($AB10+6))/1.1)^2)))    * MAX(EXP(-k_elim*MAX($A209-($AB10+1),0)),0.58) ),0),IF(AND($AD10=TRUE,OR($AA10="Concerta",$AA10="OROS"),$A209&gt;=$AB10), MIN(OROS_factor*($AC10/Poids),22) / (1+EXP(-(($A209-($AB10+4.8))))) *  IF($A209&gt;($AB10+10), EXP(-k_elim*(($A209-($AB10+10)))), 1),0)))</f>
        <v>0</v>
      </c>
      <c r="N209" s="32">
        <f>IF($AA11="IR",IF(AND($AD11=TRUE,$AA11="IR",$A209&gt;=$AB11), (IR_factor*($AC11/Poids)) *  (EXP(-k_elim*($A209-$AB11)) - EXP(-3*($A209-$AB11)))  / (EXP(-k_elim*1.8)-EXP(-3*1.8)),0),IF($AA11="XR",IF(AND($AD11=TRUE,$AA11="XR",$A209&gt;=$AB11), IF($AE11="Jeun",   (XR_factor_fast*($AC11/Poids)) *    (EXP(-0.5*((($A209-($AB11+2))/0.9)^2)) +     EXP(-0.5*((($A209-($AB11+7))/1.1)^2)))    * MAX(EXP(-k_elim*MAX($A209-($AB11+1),0)),0.5),   (XR_factor_fed*($AC11/Poids)) *    (EXP(-0.5*((($A209-($AB11+2))/0.9)^2)) +     EXP(-0.5*((($A209-($AB11+6))/1.1)^2)))    * MAX(EXP(-k_elim*MAX($A209-($AB11+1),0)),0.58) ),0),IF(AND($AD11=TRUE,OR($AA11="Concerta",$AA11="OROS"),$A209&gt;=$AB11), MIN(OROS_factor*($AC11/Poids),22) / (1+EXP(-(($A209-($AB11+4.8))))) *  IF($A209&gt;($AB11+10), EXP(-k_elim*(($A209-($AB11+10)))), 1),0)))</f>
        <v>0</v>
      </c>
      <c r="O209" s="32">
        <f>IF($AA12="IR",IF(AND($AD12=TRUE,$AA12="IR",$A209&gt;=$AB12), (IR_factor*($AC12/Poids)) *  (EXP(-k_elim*($A209-$AB12)) - EXP(-3*($A209-$AB12)))  / (EXP(-k_elim*1.8)-EXP(-3*1.8)),0),IF($AA12="XR",IF(AND($AD12=TRUE,$AA12="XR",$A209&gt;=$AB12), IF($AE12="Jeun",   (XR_factor_fast*($AC12/Poids)) *    (EXP(-0.5*((($A209-($AB12+2))/0.9)^2)) +     EXP(-0.5*((($A209-($AB12+7))/1.1)^2)))    * MAX(EXP(-k_elim*MAX($A209-($AB12+1),0)),0.5),   (XR_factor_fed*($AC12/Poids)) *    (EXP(-0.5*((($A209-($AB12+2))/0.9)^2)) +     EXP(-0.5*((($A209-($AB12+6))/1.1)^2)))    * MAX(EXP(-k_elim*MAX($A209-($AB12+1),0)),0.58) ),0),IF(AND($AD12=TRUE,OR($AA12="Concerta",$AA12="OROS"),$A209&gt;=$AB12), MIN(OROS_factor*($AC12/Poids),22) / (1+EXP(-(($A209-($AB12+4.8))))) *  IF($A209&gt;($AB12+10), EXP(-k_elim*(($A209-($AB12+10)))), 1),0)))</f>
        <v>0</v>
      </c>
      <c r="P209" s="32">
        <f>IF($AA13="IR",IF(AND($AD13=TRUE,$AA13="IR",$A209&gt;=$AB13), (IR_factor*($AC13/Poids)) *  (EXP(-k_elim*($A209-$AB13)) - EXP(-3*($A209-$AB13)))  / (EXP(-k_elim*1.8)-EXP(-3*1.8)),0),IF($AA13="XR",IF(AND($AD13=TRUE,$AA13="XR",$A209&gt;=$AB13), IF($AE13="Jeun",   (XR_factor_fast*($AC13/Poids)) *    (EXP(-0.5*((($A209-($AB13+2))/0.9)^2)) +     EXP(-0.5*((($A209-($AB13+7))/1.1)^2)))    * MAX(EXP(-k_elim*MAX($A209-($AB13+1),0)),0.5),   (XR_factor_fed*($AC13/Poids)) *    (EXP(-0.5*((($A209-($AB13+2))/0.9)^2)) +     EXP(-0.5*((($A209-($AB13+6))/1.1)^2)))    * MAX(EXP(-k_elim*MAX($A209-($AB13+1),0)),0.58) ),0),IF(AND($AD13=TRUE,OR($AA13="Concerta",$AA13="OROS"),$A209&gt;=$AB13), MIN(OROS_factor*($AC13/Poids),22) / (1+EXP(-(($A209-($AB13+4.8))))) *  IF($A209&gt;($AB13+10), EXP(-k_elim*(($A209-($AB13+10)))), 1),0)))</f>
        <v>0</v>
      </c>
      <c r="AO209">
        <v>5</v>
      </c>
    </row>
    <row r="210" spans="1:41">
      <c r="A210" s="17">
        <v>16.399999999999959</v>
      </c>
      <c r="B210" s="18">
        <f t="shared" si="9"/>
        <v>8.8326913089299914</v>
      </c>
      <c r="C210" s="20">
        <f t="shared" si="10"/>
        <v>0</v>
      </c>
      <c r="D210" s="32">
        <f t="shared" si="11"/>
        <v>0</v>
      </c>
      <c r="E210" s="18">
        <f>IF($AA2="IR",IF(AND($AD2=TRUE,$AA2="IR",$A210&gt;=$AB2), (IR_factor*($AC2/Poids)) *  (EXP(-k_elim*($A210-$AB2)) - EXP(-3*($A210-$AB2)))  / (EXP(-k_elim*1.8)-EXP(-3*1.8)),0),IF($AA2="XR",IF(AND($AD2=TRUE,$AA2="XR",$A210&gt;=$AB2), IF($AE2="Jeun",   (XR_factor_fast*($AC2/Poids)) *    (EXP(-0.5*((($A210-($AB2+2))/0.9)^2)) +     EXP(-0.5*((($A210-($AB2+7))/1.1)^2)))    * MAX(EXP(-k_elim*MAX($A210-($AB2+1),0)),0.5),   (XR_factor_fed*($AC2/Poids)) *    (EXP(-0.5*((($A210-($AB2+2))/0.9)^2)) +     EXP(-0.5*((($A210-($AB2+6))/1.1)^2)))    * MAX(EXP(-k_elim*MAX($A210-($AB2+1),0)),0.58) ),0),IF(AND($AD2=TRUE,OR($AA2="Concerta",$AA2="OROS"),$A210&gt;=$AB2), MIN(OROS_factor*($AC2/Poids),22) / (1+EXP(-(($A210-($AB2+4.8))))) *  IF($A210&gt;($AB2+10), EXP(-k_elim*(($A210-($AB2+10)))), 1),0)))</f>
        <v>1.2276715282664752</v>
      </c>
      <c r="F210" s="18">
        <f>IF($AA3="IR",IF(AND($AD3=TRUE,$AA3="IR",$A210&gt;=$AB3), (IR_factor*($AC3/Poids)) *  (EXP(-k_elim*($A210-$AB3)) - EXP(-3*($A210-$AB3)))  / (EXP(-k_elim*1.8)-EXP(-3*1.8)),0),IF($AA3="XR",IF(AND($AD3=TRUE,$AA3="XR",$A210&gt;=$AB3), IF($AE3="Jeun",   (XR_factor_fast*($AC3/Poids)) *    (EXP(-0.5*((($A210-($AB3+2))/0.9)^2)) +     EXP(-0.5*((($A210-($AB3+7))/1.1)^2)))    * MAX(EXP(-k_elim*MAX($A210-($AB3+1),0)),0.5),   (XR_factor_fed*($AC3/Poids)) *    (EXP(-0.5*((($A210-($AB3+2))/0.9)^2)) +     EXP(-0.5*((($A210-($AB3+6))/1.1)^2)))    * MAX(EXP(-k_elim*MAX($A210-($AB3+1),0)),0.58) ),0),IF(AND($AD3=TRUE,OR($AA3="Concerta",$AA3="OROS"),$A210&gt;=$AB3), MIN(OROS_factor*($AC3/Poids),22) / (1+EXP(-(($A210-($AB3+4.8))))) *  IF($A210&gt;($AB3+10), EXP(-k_elim*(($A210-($AB3+10)))), 1),0)))</f>
        <v>0</v>
      </c>
      <c r="G210" s="18">
        <f>IF($AA4="IR",IF(AND($AD4=TRUE,$AA4="IR",$A210&gt;=$AB4), (IR_factor*($AC4/Poids)) *  (EXP(-k_elim*($A210-$AB4)) - EXP(-3*($A210-$AB4)))  / (EXP(-k_elim*1.8)-EXP(-3*1.8)),0),IF($AA4="XR",IF(AND($AD4=TRUE,$AA4="XR",$A210&gt;=$AB4), IF($AE4="Jeun",   (XR_factor_fast*($AC4/Poids)) *    (EXP(-0.5*((($A210-($AB4+2))/0.9)^2)) +     EXP(-0.5*((($A210-($AB4+7))/1.1)^2)))    * MAX(EXP(-k_elim*MAX($A210-($AB4+1),0)),0.5),   (XR_factor_fed*($AC4/Poids)) *    (EXP(-0.5*((($A210-($AB4+2))/0.9)^2)) +     EXP(-0.5*((($A210-($AB4+6))/1.1)^2)))    * MAX(EXP(-k_elim*MAX($A210-($AB4+1),0)),0.58) ),0),IF(AND($AD4=TRUE,OR($AA4="Concerta",$AA4="OROS"),$A210&gt;=$AB4), MIN(OROS_factor*($AC4/Poids),22) / (1+EXP(-(($A210-($AB4+4.8))))) *  IF($A210&gt;($AB4+10), EXP(-k_elim*(($A210-($AB4+10)))), 1),0)))</f>
        <v>0</v>
      </c>
      <c r="H210" s="18">
        <f>IF($AA5="IR",IF(AND($AD5=TRUE,$AA5="IR",$A210&gt;=$AB5), (IR_factor*($AC5/Poids)) *  (EXP(-k_elim*($A210-$AB5)) - EXP(-3*($A210-$AB5)))  / (EXP(-k_elim*1.8)-EXP(-3*1.8)),0),IF($AA5="XR",IF(AND($AD5=TRUE,$AA5="XR",$A210&gt;=$AB5), IF($AE5="Jeun",   (XR_factor_fast*($AC5/Poids)) *    (EXP(-0.5*((($A210-($AB5+2))/0.9)^2)) +     EXP(-0.5*((($A210-($AB5+7))/1.1)^2)))    * MAX(EXP(-k_elim*MAX($A210-($AB5+1),0)),0.5),   (XR_factor_fed*($AC5/Poids)) *    (EXP(-0.5*((($A210-($AB5+2))/0.9)^2)) +     EXP(-0.5*((($A210-($AB5+6))/1.1)^2)))    * MAX(EXP(-k_elim*MAX($A210-($AB5+1),0)),0.58) ),0),IF(AND($AD5=TRUE,OR($AA5="Concerta",$AA5="OROS"),$A210&gt;=$AB5), MIN(OROS_factor*($AC5/Poids),22) / (1+EXP(-(($A210-($AB5+4.8))))) *  IF($A210&gt;($AB5+10), EXP(-k_elim*(($A210-($AB5+10)))), 1),0)))</f>
        <v>7.6050197806635165</v>
      </c>
      <c r="I210" s="20">
        <f>IF($AA6="IR",IF(AND($AD6=TRUE,$AA6="IR",$A210&gt;=$AB6), (IR_factor*($AC6/Poids)) *  (EXP(-k_elim*($A210-$AB6)) - EXP(-3*($A210-$AB6)))  / (EXP(-k_elim*1.8)-EXP(-3*1.8)),0),IF($AA6="XR",IF(AND($AD6=TRUE,$AA6="XR",$A210&gt;=$AB6), IF($AE6="Jeun",   (XR_factor_fast*($AC6/Poids)) *    (EXP(-0.5*((($A210-($AB6+2))/0.9)^2)) +     EXP(-0.5*((($A210-($AB6+7))/1.1)^2)))    * MAX(EXP(-k_elim*MAX($A210-($AB6+1),0)),0.5),   (XR_factor_fed*($AC6/Poids)) *    (EXP(-0.5*((($A210-($AB6+2))/0.9)^2)) +     EXP(-0.5*((($A210-($AB6+6))/1.1)^2)))    * MAX(EXP(-k_elim*MAX($A210-($AB6+1),0)),0.58) ),0),IF(AND($AD6=TRUE,OR($AA6="Concerta",$AA6="OROS"),$A210&gt;=$AB6), MIN(OROS_factor*($AC6/Poids),22) / (1+EXP(-(($A210-($AB6+4.8))))) *  IF($A210&gt;($AB6+10), EXP(-k_elim*(($A210-($AB6+10)))), 1),0)))</f>
        <v>0</v>
      </c>
      <c r="J210" s="20">
        <f>IF($AA7="IR",IF(AND($AD7=TRUE,$AA7="IR",$A210&gt;=$AB7), (IR_factor*($AC7/Poids)) *  (EXP(-k_elim*($A210-$AB7)) - EXP(-3*($A210-$AB7)))  / (EXP(-k_elim*1.8)-EXP(-3*1.8)),0),IF($AA7="XR",IF(AND($AD7=TRUE,$AA7="XR",$A210&gt;=$AB7), IF($AE7="Jeun",   (XR_factor_fast*($AC7/Poids)) *    (EXP(-0.5*((($A210-($AB7+2))/0.9)^2)) +     EXP(-0.5*((($A210-($AB7+7))/1.1)^2)))    * MAX(EXP(-k_elim*MAX($A210-($AB7+1),0)),0.5),   (XR_factor_fed*($AC7/Poids)) *    (EXP(-0.5*((($A210-($AB7+2))/0.9)^2)) +     EXP(-0.5*((($A210-($AB7+6))/1.1)^2)))    * MAX(EXP(-k_elim*MAX($A210-($AB7+1),0)),0.58) ),0),IF(AND($AD7=TRUE,OR($AA7="Concerta",$AA7="OROS"),$A210&gt;=$AB7), MIN(OROS_factor*($AC7/Poids),22) / (1+EXP(-(($A210-($AB7+4.8))))) *  IF($A210&gt;($AB7+10), EXP(-k_elim*(($A210-($AB7+10)))), 1),0)))</f>
        <v>0</v>
      </c>
      <c r="K210" s="20">
        <f>IF($AA8="IR",IF(AND($AD8=TRUE,$AA8="IR",$A210&gt;=$AB8), (IR_factor*($AC8/Poids)) *  (EXP(-k_elim*($A210-$AB8)) - EXP(-3*($A210-$AB8)))  / (EXP(-k_elim*1.8)-EXP(-3*1.8)),0),IF($AA8="XR",IF(AND($AD8=TRUE,$AA8="XR",$A210&gt;=$AB8), IF($AE8="Jeun",   (XR_factor_fast*($AC8/Poids)) *    (EXP(-0.5*((($A210-($AB8+2))/0.9)^2)) +     EXP(-0.5*((($A210-($AB8+7))/1.1)^2)))    * MAX(EXP(-k_elim*MAX($A210-($AB8+1),0)),0.5),   (XR_factor_fed*($AC8/Poids)) *    (EXP(-0.5*((($A210-($AB8+2))/0.9)^2)) +     EXP(-0.5*((($A210-($AB8+6))/1.1)^2)))    * MAX(EXP(-k_elim*MAX($A210-($AB8+1),0)),0.58) ),0),IF(AND($AD8=TRUE,OR($AA8="Concerta",$AA8="OROS"),$A210&gt;=$AB8), MIN(OROS_factor*($AC8/Poids),22) / (1+EXP(-(($A210-($AB8+4.8))))) *  IF($A210&gt;($AB8+10), EXP(-k_elim*(($A210-($AB8+10)))), 1),0)))</f>
        <v>0</v>
      </c>
      <c r="L210" s="20">
        <f>IF($AA9="IR",IF(AND($AD9=TRUE,$AA9="IR",$A210&gt;=$AB9), (IR_factor*($AC9/Poids)) *  (EXP(-k_elim*($A210-$AB9)) - EXP(-3*($A210-$AB9)))  / (EXP(-k_elim*1.8)-EXP(-3*1.8)),0),IF($AA9="XR",IF(AND($AD9=TRUE,$AA9="XR",$A210&gt;=$AB9), IF($AE9="Jeun",   (XR_factor_fast*($AC9/Poids)) *    (EXP(-0.5*((($A210-($AB9+2))/0.9)^2)) +     EXP(-0.5*((($A210-($AB9+7))/1.1)^2)))    * MAX(EXP(-k_elim*MAX($A210-($AB9+1),0)),0.5),   (XR_factor_fed*($AC9/Poids)) *    (EXP(-0.5*((($A210-($AB9+2))/0.9)^2)) +     EXP(-0.5*((($A210-($AB9+6))/1.1)^2)))    * MAX(EXP(-k_elim*MAX($A210-($AB9+1),0)),0.58) ),0),IF(AND($AD9=TRUE,OR($AA9="Concerta",$AA9="OROS"),$A210&gt;=$AB9), MIN(OROS_factor*($AC9/Poids),22) / (1+EXP(-(($A210-($AB9+4.8))))) *  IF($A210&gt;($AB9+10), EXP(-k_elim*(($A210-($AB9+10)))), 1),0)))</f>
        <v>0</v>
      </c>
      <c r="M210" s="20">
        <f>IF($AA10="IR",IF(AND($AD10=TRUE,$AA10="IR",$A210&gt;=$AB10), (IR_factor*($AC10/Poids)) *  (EXP(-k_elim*($A210-$AB10)) - EXP(-3*($A210-$AB10)))  / (EXP(-k_elim*1.8)-EXP(-3*1.8)),0),IF($AA10="XR",IF(AND($AD10=TRUE,$AA10="XR",$A210&gt;=$AB10), IF($AE10="Jeun",   (XR_factor_fast*($AC10/Poids)) *    (EXP(-0.5*((($A210-($AB10+2))/0.9)^2)) +     EXP(-0.5*((($A210-($AB10+7))/1.1)^2)))    * MAX(EXP(-k_elim*MAX($A210-($AB10+1),0)),0.5),   (XR_factor_fed*($AC10/Poids)) *    (EXP(-0.5*((($A210-($AB10+2))/0.9)^2)) +     EXP(-0.5*((($A210-($AB10+6))/1.1)^2)))    * MAX(EXP(-k_elim*MAX($A210-($AB10+1),0)),0.58) ),0),IF(AND($AD10=TRUE,OR($AA10="Concerta",$AA10="OROS"),$A210&gt;=$AB10), MIN(OROS_factor*($AC10/Poids),22) / (1+EXP(-(($A210-($AB10+4.8))))) *  IF($A210&gt;($AB10+10), EXP(-k_elim*(($A210-($AB10+10)))), 1),0)))</f>
        <v>0</v>
      </c>
      <c r="N210" s="32">
        <f>IF($AA11="IR",IF(AND($AD11=TRUE,$AA11="IR",$A210&gt;=$AB11), (IR_factor*($AC11/Poids)) *  (EXP(-k_elim*($A210-$AB11)) - EXP(-3*($A210-$AB11)))  / (EXP(-k_elim*1.8)-EXP(-3*1.8)),0),IF($AA11="XR",IF(AND($AD11=TRUE,$AA11="XR",$A210&gt;=$AB11), IF($AE11="Jeun",   (XR_factor_fast*($AC11/Poids)) *    (EXP(-0.5*((($A210-($AB11+2))/0.9)^2)) +     EXP(-0.5*((($A210-($AB11+7))/1.1)^2)))    * MAX(EXP(-k_elim*MAX($A210-($AB11+1),0)),0.5),   (XR_factor_fed*($AC11/Poids)) *    (EXP(-0.5*((($A210-($AB11+2))/0.9)^2)) +     EXP(-0.5*((($A210-($AB11+6))/1.1)^2)))    * MAX(EXP(-k_elim*MAX($A210-($AB11+1),0)),0.58) ),0),IF(AND($AD11=TRUE,OR($AA11="Concerta",$AA11="OROS"),$A210&gt;=$AB11), MIN(OROS_factor*($AC11/Poids),22) / (1+EXP(-(($A210-($AB11+4.8))))) *  IF($A210&gt;($AB11+10), EXP(-k_elim*(($A210-($AB11+10)))), 1),0)))</f>
        <v>0</v>
      </c>
      <c r="O210" s="32">
        <f>IF($AA12="IR",IF(AND($AD12=TRUE,$AA12="IR",$A210&gt;=$AB12), (IR_factor*($AC12/Poids)) *  (EXP(-k_elim*($A210-$AB12)) - EXP(-3*($A210-$AB12)))  / (EXP(-k_elim*1.8)-EXP(-3*1.8)),0),IF($AA12="XR",IF(AND($AD12=TRUE,$AA12="XR",$A210&gt;=$AB12), IF($AE12="Jeun",   (XR_factor_fast*($AC12/Poids)) *    (EXP(-0.5*((($A210-($AB12+2))/0.9)^2)) +     EXP(-0.5*((($A210-($AB12+7))/1.1)^2)))    * MAX(EXP(-k_elim*MAX($A210-($AB12+1),0)),0.5),   (XR_factor_fed*($AC12/Poids)) *    (EXP(-0.5*((($A210-($AB12+2))/0.9)^2)) +     EXP(-0.5*((($A210-($AB12+6))/1.1)^2)))    * MAX(EXP(-k_elim*MAX($A210-($AB12+1),0)),0.58) ),0),IF(AND($AD12=TRUE,OR($AA12="Concerta",$AA12="OROS"),$A210&gt;=$AB12), MIN(OROS_factor*($AC12/Poids),22) / (1+EXP(-(($A210-($AB12+4.8))))) *  IF($A210&gt;($AB12+10), EXP(-k_elim*(($A210-($AB12+10)))), 1),0)))</f>
        <v>0</v>
      </c>
      <c r="P210" s="32">
        <f>IF($AA13="IR",IF(AND($AD13=TRUE,$AA13="IR",$A210&gt;=$AB13), (IR_factor*($AC13/Poids)) *  (EXP(-k_elim*($A210-$AB13)) - EXP(-3*($A210-$AB13)))  / (EXP(-k_elim*1.8)-EXP(-3*1.8)),0),IF($AA13="XR",IF(AND($AD13=TRUE,$AA13="XR",$A210&gt;=$AB13), IF($AE13="Jeun",   (XR_factor_fast*($AC13/Poids)) *    (EXP(-0.5*((($A210-($AB13+2))/0.9)^2)) +     EXP(-0.5*((($A210-($AB13+7))/1.1)^2)))    * MAX(EXP(-k_elim*MAX($A210-($AB13+1),0)),0.5),   (XR_factor_fed*($AC13/Poids)) *    (EXP(-0.5*((($A210-($AB13+2))/0.9)^2)) +     EXP(-0.5*((($A210-($AB13+6))/1.1)^2)))    * MAX(EXP(-k_elim*MAX($A210-($AB13+1),0)),0.58) ),0),IF(AND($AD13=TRUE,OR($AA13="Concerta",$AA13="OROS"),$A210&gt;=$AB13), MIN(OROS_factor*($AC13/Poids),22) / (1+EXP(-(($A210-($AB13+4.8))))) *  IF($A210&gt;($AB13+10), EXP(-k_elim*(($A210-($AB13+10)))), 1),0)))</f>
        <v>0</v>
      </c>
      <c r="AO210">
        <v>5</v>
      </c>
    </row>
    <row r="211" spans="1:41">
      <c r="A211" s="17">
        <v>16.44999999999996</v>
      </c>
      <c r="B211" s="18">
        <f t="shared" si="9"/>
        <v>9.2052104932790009</v>
      </c>
      <c r="C211" s="20">
        <f t="shared" si="10"/>
        <v>0</v>
      </c>
      <c r="D211" s="32">
        <f t="shared" si="11"/>
        <v>0</v>
      </c>
      <c r="E211" s="18">
        <f>IF($AA2="IR",IF(AND($AD2=TRUE,$AA2="IR",$A211&gt;=$AB2), (IR_factor*($AC2/Poids)) *  (EXP(-k_elim*($A211-$AB2)) - EXP(-3*($A211-$AB2)))  / (EXP(-k_elim*1.8)-EXP(-3*1.8)),0),IF($AA2="XR",IF(AND($AD2=TRUE,$AA2="XR",$A211&gt;=$AB2), IF($AE2="Jeun",   (XR_factor_fast*($AC2/Poids)) *    (EXP(-0.5*((($A211-($AB2+2))/0.9)^2)) +     EXP(-0.5*((($A211-($AB2+7))/1.1)^2)))    * MAX(EXP(-k_elim*MAX($A211-($AB2+1),0)),0.5),   (XR_factor_fed*($AC2/Poids)) *    (EXP(-0.5*((($A211-($AB2+2))/0.9)^2)) +     EXP(-0.5*((($A211-($AB2+6))/1.1)^2)))    * MAX(EXP(-k_elim*MAX($A211-($AB2+1),0)),0.58) ),0),IF(AND($AD2=TRUE,OR($AA2="Concerta",$AA2="OROS"),$A211&gt;=$AB2), MIN(OROS_factor*($AC2/Poids),22) / (1+EXP(-(($A211-($AB2+4.8))))) *  IF($A211&gt;($AB2+10), EXP(-k_elim*(($A211-($AB2+10)))), 1),0)))</f>
        <v>1.2125695228223037</v>
      </c>
      <c r="F211" s="18">
        <f>IF($AA3="IR",IF(AND($AD3=TRUE,$AA3="IR",$A211&gt;=$AB3), (IR_factor*($AC3/Poids)) *  (EXP(-k_elim*($A211-$AB3)) - EXP(-3*($A211-$AB3)))  / (EXP(-k_elim*1.8)-EXP(-3*1.8)),0),IF($AA3="XR",IF(AND($AD3=TRUE,$AA3="XR",$A211&gt;=$AB3), IF($AE3="Jeun",   (XR_factor_fast*($AC3/Poids)) *    (EXP(-0.5*((($A211-($AB3+2))/0.9)^2)) +     EXP(-0.5*((($A211-($AB3+7))/1.1)^2)))    * MAX(EXP(-k_elim*MAX($A211-($AB3+1),0)),0.5),   (XR_factor_fed*($AC3/Poids)) *    (EXP(-0.5*((($A211-($AB3+2))/0.9)^2)) +     EXP(-0.5*((($A211-($AB3+6))/1.1)^2)))    * MAX(EXP(-k_elim*MAX($A211-($AB3+1),0)),0.58) ),0),IF(AND($AD3=TRUE,OR($AA3="Concerta",$AA3="OROS"),$A211&gt;=$AB3), MIN(OROS_factor*($AC3/Poids),22) / (1+EXP(-(($A211-($AB3+4.8))))) *  IF($A211&gt;($AB3+10), EXP(-k_elim*(($A211-($AB3+10)))), 1),0)))</f>
        <v>0</v>
      </c>
      <c r="G211" s="18">
        <f>IF($AA4="IR",IF(AND($AD4=TRUE,$AA4="IR",$A211&gt;=$AB4), (IR_factor*($AC4/Poids)) *  (EXP(-k_elim*($A211-$AB4)) - EXP(-3*($A211-$AB4)))  / (EXP(-k_elim*1.8)-EXP(-3*1.8)),0),IF($AA4="XR",IF(AND($AD4=TRUE,$AA4="XR",$A211&gt;=$AB4), IF($AE4="Jeun",   (XR_factor_fast*($AC4/Poids)) *    (EXP(-0.5*((($A211-($AB4+2))/0.9)^2)) +     EXP(-0.5*((($A211-($AB4+7))/1.1)^2)))    * MAX(EXP(-k_elim*MAX($A211-($AB4+1),0)),0.5),   (XR_factor_fed*($AC4/Poids)) *    (EXP(-0.5*((($A211-($AB4+2))/0.9)^2)) +     EXP(-0.5*((($A211-($AB4+6))/1.1)^2)))    * MAX(EXP(-k_elim*MAX($A211-($AB4+1),0)),0.58) ),0),IF(AND($AD4=TRUE,OR($AA4="Concerta",$AA4="OROS"),$A211&gt;=$AB4), MIN(OROS_factor*($AC4/Poids),22) / (1+EXP(-(($A211-($AB4+4.8))))) *  IF($A211&gt;($AB4+10), EXP(-k_elim*(($A211-($AB4+10)))), 1),0)))</f>
        <v>0</v>
      </c>
      <c r="H211" s="18">
        <f>IF($AA5="IR",IF(AND($AD5=TRUE,$AA5="IR",$A211&gt;=$AB5), (IR_factor*($AC5/Poids)) *  (EXP(-k_elim*($A211-$AB5)) - EXP(-3*($A211-$AB5)))  / (EXP(-k_elim*1.8)-EXP(-3*1.8)),0),IF($AA5="XR",IF(AND($AD5=TRUE,$AA5="XR",$A211&gt;=$AB5), IF($AE5="Jeun",   (XR_factor_fast*($AC5/Poids)) *    (EXP(-0.5*((($A211-($AB5+2))/0.9)^2)) +     EXP(-0.5*((($A211-($AB5+7))/1.1)^2)))    * MAX(EXP(-k_elim*MAX($A211-($AB5+1),0)),0.5),   (XR_factor_fed*($AC5/Poids)) *    (EXP(-0.5*((($A211-($AB5+2))/0.9)^2)) +     EXP(-0.5*((($A211-($AB5+6))/1.1)^2)))    * MAX(EXP(-k_elim*MAX($A211-($AB5+1),0)),0.58) ),0),IF(AND($AD5=TRUE,OR($AA5="Concerta",$AA5="OROS"),$A211&gt;=$AB5), MIN(OROS_factor*($AC5/Poids),22) / (1+EXP(-(($A211-($AB5+4.8))))) *  IF($A211&gt;($AB5+10), EXP(-k_elim*(($A211-($AB5+10)))), 1),0)))</f>
        <v>7.992640970456697</v>
      </c>
      <c r="I211" s="20">
        <f>IF($AA6="IR",IF(AND($AD6=TRUE,$AA6="IR",$A211&gt;=$AB6), (IR_factor*($AC6/Poids)) *  (EXP(-k_elim*($A211-$AB6)) - EXP(-3*($A211-$AB6)))  / (EXP(-k_elim*1.8)-EXP(-3*1.8)),0),IF($AA6="XR",IF(AND($AD6=TRUE,$AA6="XR",$A211&gt;=$AB6), IF($AE6="Jeun",   (XR_factor_fast*($AC6/Poids)) *    (EXP(-0.5*((($A211-($AB6+2))/0.9)^2)) +     EXP(-0.5*((($A211-($AB6+7))/1.1)^2)))    * MAX(EXP(-k_elim*MAX($A211-($AB6+1),0)),0.5),   (XR_factor_fed*($AC6/Poids)) *    (EXP(-0.5*((($A211-($AB6+2))/0.9)^2)) +     EXP(-0.5*((($A211-($AB6+6))/1.1)^2)))    * MAX(EXP(-k_elim*MAX($A211-($AB6+1),0)),0.58) ),0),IF(AND($AD6=TRUE,OR($AA6="Concerta",$AA6="OROS"),$A211&gt;=$AB6), MIN(OROS_factor*($AC6/Poids),22) / (1+EXP(-(($A211-($AB6+4.8))))) *  IF($A211&gt;($AB6+10), EXP(-k_elim*(($A211-($AB6+10)))), 1),0)))</f>
        <v>0</v>
      </c>
      <c r="J211" s="20">
        <f>IF($AA7="IR",IF(AND($AD7=TRUE,$AA7="IR",$A211&gt;=$AB7), (IR_factor*($AC7/Poids)) *  (EXP(-k_elim*($A211-$AB7)) - EXP(-3*($A211-$AB7)))  / (EXP(-k_elim*1.8)-EXP(-3*1.8)),0),IF($AA7="XR",IF(AND($AD7=TRUE,$AA7="XR",$A211&gt;=$AB7), IF($AE7="Jeun",   (XR_factor_fast*($AC7/Poids)) *    (EXP(-0.5*((($A211-($AB7+2))/0.9)^2)) +     EXP(-0.5*((($A211-($AB7+7))/1.1)^2)))    * MAX(EXP(-k_elim*MAX($A211-($AB7+1),0)),0.5),   (XR_factor_fed*($AC7/Poids)) *    (EXP(-0.5*((($A211-($AB7+2))/0.9)^2)) +     EXP(-0.5*((($A211-($AB7+6))/1.1)^2)))    * MAX(EXP(-k_elim*MAX($A211-($AB7+1),0)),0.58) ),0),IF(AND($AD7=TRUE,OR($AA7="Concerta",$AA7="OROS"),$A211&gt;=$AB7), MIN(OROS_factor*($AC7/Poids),22) / (1+EXP(-(($A211-($AB7+4.8))))) *  IF($A211&gt;($AB7+10), EXP(-k_elim*(($A211-($AB7+10)))), 1),0)))</f>
        <v>0</v>
      </c>
      <c r="K211" s="20">
        <f>IF($AA8="IR",IF(AND($AD8=TRUE,$AA8="IR",$A211&gt;=$AB8), (IR_factor*($AC8/Poids)) *  (EXP(-k_elim*($A211-$AB8)) - EXP(-3*($A211-$AB8)))  / (EXP(-k_elim*1.8)-EXP(-3*1.8)),0),IF($AA8="XR",IF(AND($AD8=TRUE,$AA8="XR",$A211&gt;=$AB8), IF($AE8="Jeun",   (XR_factor_fast*($AC8/Poids)) *    (EXP(-0.5*((($A211-($AB8+2))/0.9)^2)) +     EXP(-0.5*((($A211-($AB8+7))/1.1)^2)))    * MAX(EXP(-k_elim*MAX($A211-($AB8+1),0)),0.5),   (XR_factor_fed*($AC8/Poids)) *    (EXP(-0.5*((($A211-($AB8+2))/0.9)^2)) +     EXP(-0.5*((($A211-($AB8+6))/1.1)^2)))    * MAX(EXP(-k_elim*MAX($A211-($AB8+1),0)),0.58) ),0),IF(AND($AD8=TRUE,OR($AA8="Concerta",$AA8="OROS"),$A211&gt;=$AB8), MIN(OROS_factor*($AC8/Poids),22) / (1+EXP(-(($A211-($AB8+4.8))))) *  IF($A211&gt;($AB8+10), EXP(-k_elim*(($A211-($AB8+10)))), 1),0)))</f>
        <v>0</v>
      </c>
      <c r="L211" s="20">
        <f>IF($AA9="IR",IF(AND($AD9=TRUE,$AA9="IR",$A211&gt;=$AB9), (IR_factor*($AC9/Poids)) *  (EXP(-k_elim*($A211-$AB9)) - EXP(-3*($A211-$AB9)))  / (EXP(-k_elim*1.8)-EXP(-3*1.8)),0),IF($AA9="XR",IF(AND($AD9=TRUE,$AA9="XR",$A211&gt;=$AB9), IF($AE9="Jeun",   (XR_factor_fast*($AC9/Poids)) *    (EXP(-0.5*((($A211-($AB9+2))/0.9)^2)) +     EXP(-0.5*((($A211-($AB9+7))/1.1)^2)))    * MAX(EXP(-k_elim*MAX($A211-($AB9+1),0)),0.5),   (XR_factor_fed*($AC9/Poids)) *    (EXP(-0.5*((($A211-($AB9+2))/0.9)^2)) +     EXP(-0.5*((($A211-($AB9+6))/1.1)^2)))    * MAX(EXP(-k_elim*MAX($A211-($AB9+1),0)),0.58) ),0),IF(AND($AD9=TRUE,OR($AA9="Concerta",$AA9="OROS"),$A211&gt;=$AB9), MIN(OROS_factor*($AC9/Poids),22) / (1+EXP(-(($A211-($AB9+4.8))))) *  IF($A211&gt;($AB9+10), EXP(-k_elim*(($A211-($AB9+10)))), 1),0)))</f>
        <v>0</v>
      </c>
      <c r="M211" s="20">
        <f>IF($AA10="IR",IF(AND($AD10=TRUE,$AA10="IR",$A211&gt;=$AB10), (IR_factor*($AC10/Poids)) *  (EXP(-k_elim*($A211-$AB10)) - EXP(-3*($A211-$AB10)))  / (EXP(-k_elim*1.8)-EXP(-3*1.8)),0),IF($AA10="XR",IF(AND($AD10=TRUE,$AA10="XR",$A211&gt;=$AB10), IF($AE10="Jeun",   (XR_factor_fast*($AC10/Poids)) *    (EXP(-0.5*((($A211-($AB10+2))/0.9)^2)) +     EXP(-0.5*((($A211-($AB10+7))/1.1)^2)))    * MAX(EXP(-k_elim*MAX($A211-($AB10+1),0)),0.5),   (XR_factor_fed*($AC10/Poids)) *    (EXP(-0.5*((($A211-($AB10+2))/0.9)^2)) +     EXP(-0.5*((($A211-($AB10+6))/1.1)^2)))    * MAX(EXP(-k_elim*MAX($A211-($AB10+1),0)),0.58) ),0),IF(AND($AD10=TRUE,OR($AA10="Concerta",$AA10="OROS"),$A211&gt;=$AB10), MIN(OROS_factor*($AC10/Poids),22) / (1+EXP(-(($A211-($AB10+4.8))))) *  IF($A211&gt;($AB10+10), EXP(-k_elim*(($A211-($AB10+10)))), 1),0)))</f>
        <v>0</v>
      </c>
      <c r="N211" s="32">
        <f>IF($AA11="IR",IF(AND($AD11=TRUE,$AA11="IR",$A211&gt;=$AB11), (IR_factor*($AC11/Poids)) *  (EXP(-k_elim*($A211-$AB11)) - EXP(-3*($A211-$AB11)))  / (EXP(-k_elim*1.8)-EXP(-3*1.8)),0),IF($AA11="XR",IF(AND($AD11=TRUE,$AA11="XR",$A211&gt;=$AB11), IF($AE11="Jeun",   (XR_factor_fast*($AC11/Poids)) *    (EXP(-0.5*((($A211-($AB11+2))/0.9)^2)) +     EXP(-0.5*((($A211-($AB11+7))/1.1)^2)))    * MAX(EXP(-k_elim*MAX($A211-($AB11+1),0)),0.5),   (XR_factor_fed*($AC11/Poids)) *    (EXP(-0.5*((($A211-($AB11+2))/0.9)^2)) +     EXP(-0.5*((($A211-($AB11+6))/1.1)^2)))    * MAX(EXP(-k_elim*MAX($A211-($AB11+1),0)),0.58) ),0),IF(AND($AD11=TRUE,OR($AA11="Concerta",$AA11="OROS"),$A211&gt;=$AB11), MIN(OROS_factor*($AC11/Poids),22) / (1+EXP(-(($A211-($AB11+4.8))))) *  IF($A211&gt;($AB11+10), EXP(-k_elim*(($A211-($AB11+10)))), 1),0)))</f>
        <v>0</v>
      </c>
      <c r="O211" s="32">
        <f>IF($AA12="IR",IF(AND($AD12=TRUE,$AA12="IR",$A211&gt;=$AB12), (IR_factor*($AC12/Poids)) *  (EXP(-k_elim*($A211-$AB12)) - EXP(-3*($A211-$AB12)))  / (EXP(-k_elim*1.8)-EXP(-3*1.8)),0),IF($AA12="XR",IF(AND($AD12=TRUE,$AA12="XR",$A211&gt;=$AB12), IF($AE12="Jeun",   (XR_factor_fast*($AC12/Poids)) *    (EXP(-0.5*((($A211-($AB12+2))/0.9)^2)) +     EXP(-0.5*((($A211-($AB12+7))/1.1)^2)))    * MAX(EXP(-k_elim*MAX($A211-($AB12+1),0)),0.5),   (XR_factor_fed*($AC12/Poids)) *    (EXP(-0.5*((($A211-($AB12+2))/0.9)^2)) +     EXP(-0.5*((($A211-($AB12+6))/1.1)^2)))    * MAX(EXP(-k_elim*MAX($A211-($AB12+1),0)),0.58) ),0),IF(AND($AD12=TRUE,OR($AA12="Concerta",$AA12="OROS"),$A211&gt;=$AB12), MIN(OROS_factor*($AC12/Poids),22) / (1+EXP(-(($A211-($AB12+4.8))))) *  IF($A211&gt;($AB12+10), EXP(-k_elim*(($A211-($AB12+10)))), 1),0)))</f>
        <v>0</v>
      </c>
      <c r="P211" s="32">
        <f>IF($AA13="IR",IF(AND($AD13=TRUE,$AA13="IR",$A211&gt;=$AB13), (IR_factor*($AC13/Poids)) *  (EXP(-k_elim*($A211-$AB13)) - EXP(-3*($A211-$AB13)))  / (EXP(-k_elim*1.8)-EXP(-3*1.8)),0),IF($AA13="XR",IF(AND($AD13=TRUE,$AA13="XR",$A211&gt;=$AB13), IF($AE13="Jeun",   (XR_factor_fast*($AC13/Poids)) *    (EXP(-0.5*((($A211-($AB13+2))/0.9)^2)) +     EXP(-0.5*((($A211-($AB13+7))/1.1)^2)))    * MAX(EXP(-k_elim*MAX($A211-($AB13+1),0)),0.5),   (XR_factor_fed*($AC13/Poids)) *    (EXP(-0.5*((($A211-($AB13+2))/0.9)^2)) +     EXP(-0.5*((($A211-($AB13+6))/1.1)^2)))    * MAX(EXP(-k_elim*MAX($A211-($AB13+1),0)),0.58) ),0),IF(AND($AD13=TRUE,OR($AA13="Concerta",$AA13="OROS"),$A211&gt;=$AB13), MIN(OROS_factor*($AC13/Poids),22) / (1+EXP(-(($A211-($AB13+4.8))))) *  IF($A211&gt;($AB13+10), EXP(-k_elim*(($A211-($AB13+10)))), 1),0)))</f>
        <v>0</v>
      </c>
      <c r="AO211">
        <v>5</v>
      </c>
    </row>
    <row r="212" spans="1:41">
      <c r="A212" s="17">
        <v>16.499999999999961</v>
      </c>
      <c r="B212" s="18">
        <f t="shared" si="9"/>
        <v>9.5061236137157223</v>
      </c>
      <c r="C212" s="20">
        <f t="shared" si="10"/>
        <v>0</v>
      </c>
      <c r="D212" s="32">
        <f t="shared" si="11"/>
        <v>0</v>
      </c>
      <c r="E212" s="18">
        <f>IF($AA2="IR",IF(AND($AD2=TRUE,$AA2="IR",$A212&gt;=$AB2), (IR_factor*($AC2/Poids)) *  (EXP(-k_elim*($A212-$AB2)) - EXP(-3*($A212-$AB2)))  / (EXP(-k_elim*1.8)-EXP(-3*1.8)),0),IF($AA2="XR",IF(AND($AD2=TRUE,$AA2="XR",$A212&gt;=$AB2), IF($AE2="Jeun",   (XR_factor_fast*($AC2/Poids)) *    (EXP(-0.5*((($A212-($AB2+2))/0.9)^2)) +     EXP(-0.5*((($A212-($AB2+7))/1.1)^2)))    * MAX(EXP(-k_elim*MAX($A212-($AB2+1),0)),0.5),   (XR_factor_fed*($AC2/Poids)) *    (EXP(-0.5*((($A212-($AB2+2))/0.9)^2)) +     EXP(-0.5*((($A212-($AB2+6))/1.1)^2)))    * MAX(EXP(-k_elim*MAX($A212-($AB2+1),0)),0.58) ),0),IF(AND($AD2=TRUE,OR($AA2="Concerta",$AA2="OROS"),$A212&gt;=$AB2), MIN(OROS_factor*($AC2/Poids),22) / (1+EXP(-(($A212-($AB2+4.8))))) *  IF($A212&gt;($AB2+10), EXP(-k_elim*(($A212-($AB2+10)))), 1),0)))</f>
        <v>1.1976532922886385</v>
      </c>
      <c r="F212" s="18">
        <f>IF($AA3="IR",IF(AND($AD3=TRUE,$AA3="IR",$A212&gt;=$AB3), (IR_factor*($AC3/Poids)) *  (EXP(-k_elim*($A212-$AB3)) - EXP(-3*($A212-$AB3)))  / (EXP(-k_elim*1.8)-EXP(-3*1.8)),0),IF($AA3="XR",IF(AND($AD3=TRUE,$AA3="XR",$A212&gt;=$AB3), IF($AE3="Jeun",   (XR_factor_fast*($AC3/Poids)) *    (EXP(-0.5*((($A212-($AB3+2))/0.9)^2)) +     EXP(-0.5*((($A212-($AB3+7))/1.1)^2)))    * MAX(EXP(-k_elim*MAX($A212-($AB3+1),0)),0.5),   (XR_factor_fed*($AC3/Poids)) *    (EXP(-0.5*((($A212-($AB3+2))/0.9)^2)) +     EXP(-0.5*((($A212-($AB3+6))/1.1)^2)))    * MAX(EXP(-k_elim*MAX($A212-($AB3+1),0)),0.58) ),0),IF(AND($AD3=TRUE,OR($AA3="Concerta",$AA3="OROS"),$A212&gt;=$AB3), MIN(OROS_factor*($AC3/Poids),22) / (1+EXP(-(($A212-($AB3+4.8))))) *  IF($A212&gt;($AB3+10), EXP(-k_elim*(($A212-($AB3+10)))), 1),0)))</f>
        <v>0</v>
      </c>
      <c r="G212" s="18">
        <f>IF($AA4="IR",IF(AND($AD4=TRUE,$AA4="IR",$A212&gt;=$AB4), (IR_factor*($AC4/Poids)) *  (EXP(-k_elim*($A212-$AB4)) - EXP(-3*($A212-$AB4)))  / (EXP(-k_elim*1.8)-EXP(-3*1.8)),0),IF($AA4="XR",IF(AND($AD4=TRUE,$AA4="XR",$A212&gt;=$AB4), IF($AE4="Jeun",   (XR_factor_fast*($AC4/Poids)) *    (EXP(-0.5*((($A212-($AB4+2))/0.9)^2)) +     EXP(-0.5*((($A212-($AB4+7))/1.1)^2)))    * MAX(EXP(-k_elim*MAX($A212-($AB4+1),0)),0.5),   (XR_factor_fed*($AC4/Poids)) *    (EXP(-0.5*((($A212-($AB4+2))/0.9)^2)) +     EXP(-0.5*((($A212-($AB4+6))/1.1)^2)))    * MAX(EXP(-k_elim*MAX($A212-($AB4+1),0)),0.58) ),0),IF(AND($AD4=TRUE,OR($AA4="Concerta",$AA4="OROS"),$A212&gt;=$AB4), MIN(OROS_factor*($AC4/Poids),22) / (1+EXP(-(($A212-($AB4+4.8))))) *  IF($A212&gt;($AB4+10), EXP(-k_elim*(($A212-($AB4+10)))), 1),0)))</f>
        <v>0</v>
      </c>
      <c r="H212" s="18">
        <f>IF($AA5="IR",IF(AND($AD5=TRUE,$AA5="IR",$A212&gt;=$AB5), (IR_factor*($AC5/Poids)) *  (EXP(-k_elim*($A212-$AB5)) - EXP(-3*($A212-$AB5)))  / (EXP(-k_elim*1.8)-EXP(-3*1.8)),0),IF($AA5="XR",IF(AND($AD5=TRUE,$AA5="XR",$A212&gt;=$AB5), IF($AE5="Jeun",   (XR_factor_fast*($AC5/Poids)) *    (EXP(-0.5*((($A212-($AB5+2))/0.9)^2)) +     EXP(-0.5*((($A212-($AB5+7))/1.1)^2)))    * MAX(EXP(-k_elim*MAX($A212-($AB5+1),0)),0.5),   (XR_factor_fed*($AC5/Poids)) *    (EXP(-0.5*((($A212-($AB5+2))/0.9)^2)) +     EXP(-0.5*((($A212-($AB5+6))/1.1)^2)))    * MAX(EXP(-k_elim*MAX($A212-($AB5+1),0)),0.58) ),0),IF(AND($AD5=TRUE,OR($AA5="Concerta",$AA5="OROS"),$A212&gt;=$AB5), MIN(OROS_factor*($AC5/Poids),22) / (1+EXP(-(($A212-($AB5+4.8))))) *  IF($A212&gt;($AB5+10), EXP(-k_elim*(($A212-($AB5+10)))), 1),0)))</f>
        <v>8.3084703214270839</v>
      </c>
      <c r="I212" s="20">
        <f>IF($AA6="IR",IF(AND($AD6=TRUE,$AA6="IR",$A212&gt;=$AB6), (IR_factor*($AC6/Poids)) *  (EXP(-k_elim*($A212-$AB6)) - EXP(-3*($A212-$AB6)))  / (EXP(-k_elim*1.8)-EXP(-3*1.8)),0),IF($AA6="XR",IF(AND($AD6=TRUE,$AA6="XR",$A212&gt;=$AB6), IF($AE6="Jeun",   (XR_factor_fast*($AC6/Poids)) *    (EXP(-0.5*((($A212-($AB6+2))/0.9)^2)) +     EXP(-0.5*((($A212-($AB6+7))/1.1)^2)))    * MAX(EXP(-k_elim*MAX($A212-($AB6+1),0)),0.5),   (XR_factor_fed*($AC6/Poids)) *    (EXP(-0.5*((($A212-($AB6+2))/0.9)^2)) +     EXP(-0.5*((($A212-($AB6+6))/1.1)^2)))    * MAX(EXP(-k_elim*MAX($A212-($AB6+1),0)),0.58) ),0),IF(AND($AD6=TRUE,OR($AA6="Concerta",$AA6="OROS"),$A212&gt;=$AB6), MIN(OROS_factor*($AC6/Poids),22) / (1+EXP(-(($A212-($AB6+4.8))))) *  IF($A212&gt;($AB6+10), EXP(-k_elim*(($A212-($AB6+10)))), 1),0)))</f>
        <v>0</v>
      </c>
      <c r="J212" s="20">
        <f>IF($AA7="IR",IF(AND($AD7=TRUE,$AA7="IR",$A212&gt;=$AB7), (IR_factor*($AC7/Poids)) *  (EXP(-k_elim*($A212-$AB7)) - EXP(-3*($A212-$AB7)))  / (EXP(-k_elim*1.8)-EXP(-3*1.8)),0),IF($AA7="XR",IF(AND($AD7=TRUE,$AA7="XR",$A212&gt;=$AB7), IF($AE7="Jeun",   (XR_factor_fast*($AC7/Poids)) *    (EXP(-0.5*((($A212-($AB7+2))/0.9)^2)) +     EXP(-0.5*((($A212-($AB7+7))/1.1)^2)))    * MAX(EXP(-k_elim*MAX($A212-($AB7+1),0)),0.5),   (XR_factor_fed*($AC7/Poids)) *    (EXP(-0.5*((($A212-($AB7+2))/0.9)^2)) +     EXP(-0.5*((($A212-($AB7+6))/1.1)^2)))    * MAX(EXP(-k_elim*MAX($A212-($AB7+1),0)),0.58) ),0),IF(AND($AD7=TRUE,OR($AA7="Concerta",$AA7="OROS"),$A212&gt;=$AB7), MIN(OROS_factor*($AC7/Poids),22) / (1+EXP(-(($A212-($AB7+4.8))))) *  IF($A212&gt;($AB7+10), EXP(-k_elim*(($A212-($AB7+10)))), 1),0)))</f>
        <v>0</v>
      </c>
      <c r="K212" s="20">
        <f>IF($AA8="IR",IF(AND($AD8=TRUE,$AA8="IR",$A212&gt;=$AB8), (IR_factor*($AC8/Poids)) *  (EXP(-k_elim*($A212-$AB8)) - EXP(-3*($A212-$AB8)))  / (EXP(-k_elim*1.8)-EXP(-3*1.8)),0),IF($AA8="XR",IF(AND($AD8=TRUE,$AA8="XR",$A212&gt;=$AB8), IF($AE8="Jeun",   (XR_factor_fast*($AC8/Poids)) *    (EXP(-0.5*((($A212-($AB8+2))/0.9)^2)) +     EXP(-0.5*((($A212-($AB8+7))/1.1)^2)))    * MAX(EXP(-k_elim*MAX($A212-($AB8+1),0)),0.5),   (XR_factor_fed*($AC8/Poids)) *    (EXP(-0.5*((($A212-($AB8+2))/0.9)^2)) +     EXP(-0.5*((($A212-($AB8+6))/1.1)^2)))    * MAX(EXP(-k_elim*MAX($A212-($AB8+1),0)),0.58) ),0),IF(AND($AD8=TRUE,OR($AA8="Concerta",$AA8="OROS"),$A212&gt;=$AB8), MIN(OROS_factor*($AC8/Poids),22) / (1+EXP(-(($A212-($AB8+4.8))))) *  IF($A212&gt;($AB8+10), EXP(-k_elim*(($A212-($AB8+10)))), 1),0)))</f>
        <v>0</v>
      </c>
      <c r="L212" s="20">
        <f>IF($AA9="IR",IF(AND($AD9=TRUE,$AA9="IR",$A212&gt;=$AB9), (IR_factor*($AC9/Poids)) *  (EXP(-k_elim*($A212-$AB9)) - EXP(-3*($A212-$AB9)))  / (EXP(-k_elim*1.8)-EXP(-3*1.8)),0),IF($AA9="XR",IF(AND($AD9=TRUE,$AA9="XR",$A212&gt;=$AB9), IF($AE9="Jeun",   (XR_factor_fast*($AC9/Poids)) *    (EXP(-0.5*((($A212-($AB9+2))/0.9)^2)) +     EXP(-0.5*((($A212-($AB9+7))/1.1)^2)))    * MAX(EXP(-k_elim*MAX($A212-($AB9+1),0)),0.5),   (XR_factor_fed*($AC9/Poids)) *    (EXP(-0.5*((($A212-($AB9+2))/0.9)^2)) +     EXP(-0.5*((($A212-($AB9+6))/1.1)^2)))    * MAX(EXP(-k_elim*MAX($A212-($AB9+1),0)),0.58) ),0),IF(AND($AD9=TRUE,OR($AA9="Concerta",$AA9="OROS"),$A212&gt;=$AB9), MIN(OROS_factor*($AC9/Poids),22) / (1+EXP(-(($A212-($AB9+4.8))))) *  IF($A212&gt;($AB9+10), EXP(-k_elim*(($A212-($AB9+10)))), 1),0)))</f>
        <v>0</v>
      </c>
      <c r="M212" s="20">
        <f>IF($AA10="IR",IF(AND($AD10=TRUE,$AA10="IR",$A212&gt;=$AB10), (IR_factor*($AC10/Poids)) *  (EXP(-k_elim*($A212-$AB10)) - EXP(-3*($A212-$AB10)))  / (EXP(-k_elim*1.8)-EXP(-3*1.8)),0),IF($AA10="XR",IF(AND($AD10=TRUE,$AA10="XR",$A212&gt;=$AB10), IF($AE10="Jeun",   (XR_factor_fast*($AC10/Poids)) *    (EXP(-0.5*((($A212-($AB10+2))/0.9)^2)) +     EXP(-0.5*((($A212-($AB10+7))/1.1)^2)))    * MAX(EXP(-k_elim*MAX($A212-($AB10+1),0)),0.5),   (XR_factor_fed*($AC10/Poids)) *    (EXP(-0.5*((($A212-($AB10+2))/0.9)^2)) +     EXP(-0.5*((($A212-($AB10+6))/1.1)^2)))    * MAX(EXP(-k_elim*MAX($A212-($AB10+1),0)),0.58) ),0),IF(AND($AD10=TRUE,OR($AA10="Concerta",$AA10="OROS"),$A212&gt;=$AB10), MIN(OROS_factor*($AC10/Poids),22) / (1+EXP(-(($A212-($AB10+4.8))))) *  IF($A212&gt;($AB10+10), EXP(-k_elim*(($A212-($AB10+10)))), 1),0)))</f>
        <v>0</v>
      </c>
      <c r="N212" s="32">
        <f>IF($AA11="IR",IF(AND($AD11=TRUE,$AA11="IR",$A212&gt;=$AB11), (IR_factor*($AC11/Poids)) *  (EXP(-k_elim*($A212-$AB11)) - EXP(-3*($A212-$AB11)))  / (EXP(-k_elim*1.8)-EXP(-3*1.8)),0),IF($AA11="XR",IF(AND($AD11=TRUE,$AA11="XR",$A212&gt;=$AB11), IF($AE11="Jeun",   (XR_factor_fast*($AC11/Poids)) *    (EXP(-0.5*((($A212-($AB11+2))/0.9)^2)) +     EXP(-0.5*((($A212-($AB11+7))/1.1)^2)))    * MAX(EXP(-k_elim*MAX($A212-($AB11+1),0)),0.5),   (XR_factor_fed*($AC11/Poids)) *    (EXP(-0.5*((($A212-($AB11+2))/0.9)^2)) +     EXP(-0.5*((($A212-($AB11+6))/1.1)^2)))    * MAX(EXP(-k_elim*MAX($A212-($AB11+1),0)),0.58) ),0),IF(AND($AD11=TRUE,OR($AA11="Concerta",$AA11="OROS"),$A212&gt;=$AB11), MIN(OROS_factor*($AC11/Poids),22) / (1+EXP(-(($A212-($AB11+4.8))))) *  IF($A212&gt;($AB11+10), EXP(-k_elim*(($A212-($AB11+10)))), 1),0)))</f>
        <v>0</v>
      </c>
      <c r="O212" s="32">
        <f>IF($AA12="IR",IF(AND($AD12=TRUE,$AA12="IR",$A212&gt;=$AB12), (IR_factor*($AC12/Poids)) *  (EXP(-k_elim*($A212-$AB12)) - EXP(-3*($A212-$AB12)))  / (EXP(-k_elim*1.8)-EXP(-3*1.8)),0),IF($AA12="XR",IF(AND($AD12=TRUE,$AA12="XR",$A212&gt;=$AB12), IF($AE12="Jeun",   (XR_factor_fast*($AC12/Poids)) *    (EXP(-0.5*((($A212-($AB12+2))/0.9)^2)) +     EXP(-0.5*((($A212-($AB12+7))/1.1)^2)))    * MAX(EXP(-k_elim*MAX($A212-($AB12+1),0)),0.5),   (XR_factor_fed*($AC12/Poids)) *    (EXP(-0.5*((($A212-($AB12+2))/0.9)^2)) +     EXP(-0.5*((($A212-($AB12+6))/1.1)^2)))    * MAX(EXP(-k_elim*MAX($A212-($AB12+1),0)),0.58) ),0),IF(AND($AD12=TRUE,OR($AA12="Concerta",$AA12="OROS"),$A212&gt;=$AB12), MIN(OROS_factor*($AC12/Poids),22) / (1+EXP(-(($A212-($AB12+4.8))))) *  IF($A212&gt;($AB12+10), EXP(-k_elim*(($A212-($AB12+10)))), 1),0)))</f>
        <v>0</v>
      </c>
      <c r="P212" s="32">
        <f>IF($AA13="IR",IF(AND($AD13=TRUE,$AA13="IR",$A212&gt;=$AB13), (IR_factor*($AC13/Poids)) *  (EXP(-k_elim*($A212-$AB13)) - EXP(-3*($A212-$AB13)))  / (EXP(-k_elim*1.8)-EXP(-3*1.8)),0),IF($AA13="XR",IF(AND($AD13=TRUE,$AA13="XR",$A212&gt;=$AB13), IF($AE13="Jeun",   (XR_factor_fast*($AC13/Poids)) *    (EXP(-0.5*((($A212-($AB13+2))/0.9)^2)) +     EXP(-0.5*((($A212-($AB13+7))/1.1)^2)))    * MAX(EXP(-k_elim*MAX($A212-($AB13+1),0)),0.5),   (XR_factor_fed*($AC13/Poids)) *    (EXP(-0.5*((($A212-($AB13+2))/0.9)^2)) +     EXP(-0.5*((($A212-($AB13+6))/1.1)^2)))    * MAX(EXP(-k_elim*MAX($A212-($AB13+1),0)),0.58) ),0),IF(AND($AD13=TRUE,OR($AA13="Concerta",$AA13="OROS"),$A212&gt;=$AB13), MIN(OROS_factor*($AC13/Poids),22) / (1+EXP(-(($A212-($AB13+4.8))))) *  IF($A212&gt;($AB13+10), EXP(-k_elim*(($A212-($AB13+10)))), 1),0)))</f>
        <v>0</v>
      </c>
      <c r="AO212">
        <v>5</v>
      </c>
    </row>
    <row r="213" spans="1:41">
      <c r="A213" s="17">
        <v>16.549999999999962</v>
      </c>
      <c r="B213" s="18">
        <f t="shared" si="9"/>
        <v>9.745647370701505</v>
      </c>
      <c r="C213" s="20">
        <f t="shared" si="10"/>
        <v>0</v>
      </c>
      <c r="D213" s="32">
        <f t="shared" si="11"/>
        <v>0</v>
      </c>
      <c r="E213" s="18">
        <f>IF($AA2="IR",IF(AND($AD2=TRUE,$AA2="IR",$A213&gt;=$AB2), (IR_factor*($AC2/Poids)) *  (EXP(-k_elim*($A213-$AB2)) - EXP(-3*($A213-$AB2)))  / (EXP(-k_elim*1.8)-EXP(-3*1.8)),0),IF($AA2="XR",IF(AND($AD2=TRUE,$AA2="XR",$A213&gt;=$AB2), IF($AE2="Jeun",   (XR_factor_fast*($AC2/Poids)) *    (EXP(-0.5*((($A213-($AB2+2))/0.9)^2)) +     EXP(-0.5*((($A213-($AB2+7))/1.1)^2)))    * MAX(EXP(-k_elim*MAX($A213-($AB2+1),0)),0.5),   (XR_factor_fed*($AC2/Poids)) *    (EXP(-0.5*((($A213-($AB2+2))/0.9)^2)) +     EXP(-0.5*((($A213-($AB2+6))/1.1)^2)))    * MAX(EXP(-k_elim*MAX($A213-($AB2+1),0)),0.58) ),0),IF(AND($AD2=TRUE,OR($AA2="Concerta",$AA2="OROS"),$A213&gt;=$AB2), MIN(OROS_factor*($AC2/Poids),22) / (1+EXP(-(($A213-($AB2+4.8))))) *  IF($A213&gt;($AB2+10), EXP(-k_elim*(($A213-($AB2+10)))), 1),0)))</f>
        <v>1.1829205513850733</v>
      </c>
      <c r="F213" s="18">
        <f>IF($AA3="IR",IF(AND($AD3=TRUE,$AA3="IR",$A213&gt;=$AB3), (IR_factor*($AC3/Poids)) *  (EXP(-k_elim*($A213-$AB3)) - EXP(-3*($A213-$AB3)))  / (EXP(-k_elim*1.8)-EXP(-3*1.8)),0),IF($AA3="XR",IF(AND($AD3=TRUE,$AA3="XR",$A213&gt;=$AB3), IF($AE3="Jeun",   (XR_factor_fast*($AC3/Poids)) *    (EXP(-0.5*((($A213-($AB3+2))/0.9)^2)) +     EXP(-0.5*((($A213-($AB3+7))/1.1)^2)))    * MAX(EXP(-k_elim*MAX($A213-($AB3+1),0)),0.5),   (XR_factor_fed*($AC3/Poids)) *    (EXP(-0.5*((($A213-($AB3+2))/0.9)^2)) +     EXP(-0.5*((($A213-($AB3+6))/1.1)^2)))    * MAX(EXP(-k_elim*MAX($A213-($AB3+1),0)),0.58) ),0),IF(AND($AD3=TRUE,OR($AA3="Concerta",$AA3="OROS"),$A213&gt;=$AB3), MIN(OROS_factor*($AC3/Poids),22) / (1+EXP(-(($A213-($AB3+4.8))))) *  IF($A213&gt;($AB3+10), EXP(-k_elim*(($A213-($AB3+10)))), 1),0)))</f>
        <v>0</v>
      </c>
      <c r="G213" s="18">
        <f>IF($AA4="IR",IF(AND($AD4=TRUE,$AA4="IR",$A213&gt;=$AB4), (IR_factor*($AC4/Poids)) *  (EXP(-k_elim*($A213-$AB4)) - EXP(-3*($A213-$AB4)))  / (EXP(-k_elim*1.8)-EXP(-3*1.8)),0),IF($AA4="XR",IF(AND($AD4=TRUE,$AA4="XR",$A213&gt;=$AB4), IF($AE4="Jeun",   (XR_factor_fast*($AC4/Poids)) *    (EXP(-0.5*((($A213-($AB4+2))/0.9)^2)) +     EXP(-0.5*((($A213-($AB4+7))/1.1)^2)))    * MAX(EXP(-k_elim*MAX($A213-($AB4+1),0)),0.5),   (XR_factor_fed*($AC4/Poids)) *    (EXP(-0.5*((($A213-($AB4+2))/0.9)^2)) +     EXP(-0.5*((($A213-($AB4+6))/1.1)^2)))    * MAX(EXP(-k_elim*MAX($A213-($AB4+1),0)),0.58) ),0),IF(AND($AD4=TRUE,OR($AA4="Concerta",$AA4="OROS"),$A213&gt;=$AB4), MIN(OROS_factor*($AC4/Poids),22) / (1+EXP(-(($A213-($AB4+4.8))))) *  IF($A213&gt;($AB4+10), EXP(-k_elim*(($A213-($AB4+10)))), 1),0)))</f>
        <v>0</v>
      </c>
      <c r="H213" s="18">
        <f>IF($AA5="IR",IF(AND($AD5=TRUE,$AA5="IR",$A213&gt;=$AB5), (IR_factor*($AC5/Poids)) *  (EXP(-k_elim*($A213-$AB5)) - EXP(-3*($A213-$AB5)))  / (EXP(-k_elim*1.8)-EXP(-3*1.8)),0),IF($AA5="XR",IF(AND($AD5=TRUE,$AA5="XR",$A213&gt;=$AB5), IF($AE5="Jeun",   (XR_factor_fast*($AC5/Poids)) *    (EXP(-0.5*((($A213-($AB5+2))/0.9)^2)) +     EXP(-0.5*((($A213-($AB5+7))/1.1)^2)))    * MAX(EXP(-k_elim*MAX($A213-($AB5+1),0)),0.5),   (XR_factor_fed*($AC5/Poids)) *    (EXP(-0.5*((($A213-($AB5+2))/0.9)^2)) +     EXP(-0.5*((($A213-($AB5+6))/1.1)^2)))    * MAX(EXP(-k_elim*MAX($A213-($AB5+1),0)),0.58) ),0),IF(AND($AD5=TRUE,OR($AA5="Concerta",$AA5="OROS"),$A213&gt;=$AB5), MIN(OROS_factor*($AC5/Poids),22) / (1+EXP(-(($A213-($AB5+4.8))))) *  IF($A213&gt;($AB5+10), EXP(-k_elim*(($A213-($AB5+10)))), 1),0)))</f>
        <v>8.5627268193164312</v>
      </c>
      <c r="I213" s="20">
        <f>IF($AA6="IR",IF(AND($AD6=TRUE,$AA6="IR",$A213&gt;=$AB6), (IR_factor*($AC6/Poids)) *  (EXP(-k_elim*($A213-$AB6)) - EXP(-3*($A213-$AB6)))  / (EXP(-k_elim*1.8)-EXP(-3*1.8)),0),IF($AA6="XR",IF(AND($AD6=TRUE,$AA6="XR",$A213&gt;=$AB6), IF($AE6="Jeun",   (XR_factor_fast*($AC6/Poids)) *    (EXP(-0.5*((($A213-($AB6+2))/0.9)^2)) +     EXP(-0.5*((($A213-($AB6+7))/1.1)^2)))    * MAX(EXP(-k_elim*MAX($A213-($AB6+1),0)),0.5),   (XR_factor_fed*($AC6/Poids)) *    (EXP(-0.5*((($A213-($AB6+2))/0.9)^2)) +     EXP(-0.5*((($A213-($AB6+6))/1.1)^2)))    * MAX(EXP(-k_elim*MAX($A213-($AB6+1),0)),0.58) ),0),IF(AND($AD6=TRUE,OR($AA6="Concerta",$AA6="OROS"),$A213&gt;=$AB6), MIN(OROS_factor*($AC6/Poids),22) / (1+EXP(-(($A213-($AB6+4.8))))) *  IF($A213&gt;($AB6+10), EXP(-k_elim*(($A213-($AB6+10)))), 1),0)))</f>
        <v>0</v>
      </c>
      <c r="J213" s="20">
        <f>IF($AA7="IR",IF(AND($AD7=TRUE,$AA7="IR",$A213&gt;=$AB7), (IR_factor*($AC7/Poids)) *  (EXP(-k_elim*($A213-$AB7)) - EXP(-3*($A213-$AB7)))  / (EXP(-k_elim*1.8)-EXP(-3*1.8)),0),IF($AA7="XR",IF(AND($AD7=TRUE,$AA7="XR",$A213&gt;=$AB7), IF($AE7="Jeun",   (XR_factor_fast*($AC7/Poids)) *    (EXP(-0.5*((($A213-($AB7+2))/0.9)^2)) +     EXP(-0.5*((($A213-($AB7+7))/1.1)^2)))    * MAX(EXP(-k_elim*MAX($A213-($AB7+1),0)),0.5),   (XR_factor_fed*($AC7/Poids)) *    (EXP(-0.5*((($A213-($AB7+2))/0.9)^2)) +     EXP(-0.5*((($A213-($AB7+6))/1.1)^2)))    * MAX(EXP(-k_elim*MAX($A213-($AB7+1),0)),0.58) ),0),IF(AND($AD7=TRUE,OR($AA7="Concerta",$AA7="OROS"),$A213&gt;=$AB7), MIN(OROS_factor*($AC7/Poids),22) / (1+EXP(-(($A213-($AB7+4.8))))) *  IF($A213&gt;($AB7+10), EXP(-k_elim*(($A213-($AB7+10)))), 1),0)))</f>
        <v>0</v>
      </c>
      <c r="K213" s="20">
        <f>IF($AA8="IR",IF(AND($AD8=TRUE,$AA8="IR",$A213&gt;=$AB8), (IR_factor*($AC8/Poids)) *  (EXP(-k_elim*($A213-$AB8)) - EXP(-3*($A213-$AB8)))  / (EXP(-k_elim*1.8)-EXP(-3*1.8)),0),IF($AA8="XR",IF(AND($AD8=TRUE,$AA8="XR",$A213&gt;=$AB8), IF($AE8="Jeun",   (XR_factor_fast*($AC8/Poids)) *    (EXP(-0.5*((($A213-($AB8+2))/0.9)^2)) +     EXP(-0.5*((($A213-($AB8+7))/1.1)^2)))    * MAX(EXP(-k_elim*MAX($A213-($AB8+1),0)),0.5),   (XR_factor_fed*($AC8/Poids)) *    (EXP(-0.5*((($A213-($AB8+2))/0.9)^2)) +     EXP(-0.5*((($A213-($AB8+6))/1.1)^2)))    * MAX(EXP(-k_elim*MAX($A213-($AB8+1),0)),0.58) ),0),IF(AND($AD8=TRUE,OR($AA8="Concerta",$AA8="OROS"),$A213&gt;=$AB8), MIN(OROS_factor*($AC8/Poids),22) / (1+EXP(-(($A213-($AB8+4.8))))) *  IF($A213&gt;($AB8+10), EXP(-k_elim*(($A213-($AB8+10)))), 1),0)))</f>
        <v>0</v>
      </c>
      <c r="L213" s="20">
        <f>IF($AA9="IR",IF(AND($AD9=TRUE,$AA9="IR",$A213&gt;=$AB9), (IR_factor*($AC9/Poids)) *  (EXP(-k_elim*($A213-$AB9)) - EXP(-3*($A213-$AB9)))  / (EXP(-k_elim*1.8)-EXP(-3*1.8)),0),IF($AA9="XR",IF(AND($AD9=TRUE,$AA9="XR",$A213&gt;=$AB9), IF($AE9="Jeun",   (XR_factor_fast*($AC9/Poids)) *    (EXP(-0.5*((($A213-($AB9+2))/0.9)^2)) +     EXP(-0.5*((($A213-($AB9+7))/1.1)^2)))    * MAX(EXP(-k_elim*MAX($A213-($AB9+1),0)),0.5),   (XR_factor_fed*($AC9/Poids)) *    (EXP(-0.5*((($A213-($AB9+2))/0.9)^2)) +     EXP(-0.5*((($A213-($AB9+6))/1.1)^2)))    * MAX(EXP(-k_elim*MAX($A213-($AB9+1),0)),0.58) ),0),IF(AND($AD9=TRUE,OR($AA9="Concerta",$AA9="OROS"),$A213&gt;=$AB9), MIN(OROS_factor*($AC9/Poids),22) / (1+EXP(-(($A213-($AB9+4.8))))) *  IF($A213&gt;($AB9+10), EXP(-k_elim*(($A213-($AB9+10)))), 1),0)))</f>
        <v>0</v>
      </c>
      <c r="M213" s="20">
        <f>IF($AA10="IR",IF(AND($AD10=TRUE,$AA10="IR",$A213&gt;=$AB10), (IR_factor*($AC10/Poids)) *  (EXP(-k_elim*($A213-$AB10)) - EXP(-3*($A213-$AB10)))  / (EXP(-k_elim*1.8)-EXP(-3*1.8)),0),IF($AA10="XR",IF(AND($AD10=TRUE,$AA10="XR",$A213&gt;=$AB10), IF($AE10="Jeun",   (XR_factor_fast*($AC10/Poids)) *    (EXP(-0.5*((($A213-($AB10+2))/0.9)^2)) +     EXP(-0.5*((($A213-($AB10+7))/1.1)^2)))    * MAX(EXP(-k_elim*MAX($A213-($AB10+1),0)),0.5),   (XR_factor_fed*($AC10/Poids)) *    (EXP(-0.5*((($A213-($AB10+2))/0.9)^2)) +     EXP(-0.5*((($A213-($AB10+6))/1.1)^2)))    * MAX(EXP(-k_elim*MAX($A213-($AB10+1),0)),0.58) ),0),IF(AND($AD10=TRUE,OR($AA10="Concerta",$AA10="OROS"),$A213&gt;=$AB10), MIN(OROS_factor*($AC10/Poids),22) / (1+EXP(-(($A213-($AB10+4.8))))) *  IF($A213&gt;($AB10+10), EXP(-k_elim*(($A213-($AB10+10)))), 1),0)))</f>
        <v>0</v>
      </c>
      <c r="N213" s="32">
        <f>IF($AA11="IR",IF(AND($AD11=TRUE,$AA11="IR",$A213&gt;=$AB11), (IR_factor*($AC11/Poids)) *  (EXP(-k_elim*($A213-$AB11)) - EXP(-3*($A213-$AB11)))  / (EXP(-k_elim*1.8)-EXP(-3*1.8)),0),IF($AA11="XR",IF(AND($AD11=TRUE,$AA11="XR",$A213&gt;=$AB11), IF($AE11="Jeun",   (XR_factor_fast*($AC11/Poids)) *    (EXP(-0.5*((($A213-($AB11+2))/0.9)^2)) +     EXP(-0.5*((($A213-($AB11+7))/1.1)^2)))    * MAX(EXP(-k_elim*MAX($A213-($AB11+1),0)),0.5),   (XR_factor_fed*($AC11/Poids)) *    (EXP(-0.5*((($A213-($AB11+2))/0.9)^2)) +     EXP(-0.5*((($A213-($AB11+6))/1.1)^2)))    * MAX(EXP(-k_elim*MAX($A213-($AB11+1),0)),0.58) ),0),IF(AND($AD11=TRUE,OR($AA11="Concerta",$AA11="OROS"),$A213&gt;=$AB11), MIN(OROS_factor*($AC11/Poids),22) / (1+EXP(-(($A213-($AB11+4.8))))) *  IF($A213&gt;($AB11+10), EXP(-k_elim*(($A213-($AB11+10)))), 1),0)))</f>
        <v>0</v>
      </c>
      <c r="O213" s="32">
        <f>IF($AA12="IR",IF(AND($AD12=TRUE,$AA12="IR",$A213&gt;=$AB12), (IR_factor*($AC12/Poids)) *  (EXP(-k_elim*($A213-$AB12)) - EXP(-3*($A213-$AB12)))  / (EXP(-k_elim*1.8)-EXP(-3*1.8)),0),IF($AA12="XR",IF(AND($AD12=TRUE,$AA12="XR",$A213&gt;=$AB12), IF($AE12="Jeun",   (XR_factor_fast*($AC12/Poids)) *    (EXP(-0.5*((($A213-($AB12+2))/0.9)^2)) +     EXP(-0.5*((($A213-($AB12+7))/1.1)^2)))    * MAX(EXP(-k_elim*MAX($A213-($AB12+1),0)),0.5),   (XR_factor_fed*($AC12/Poids)) *    (EXP(-0.5*((($A213-($AB12+2))/0.9)^2)) +     EXP(-0.5*((($A213-($AB12+6))/1.1)^2)))    * MAX(EXP(-k_elim*MAX($A213-($AB12+1),0)),0.58) ),0),IF(AND($AD12=TRUE,OR($AA12="Concerta",$AA12="OROS"),$A213&gt;=$AB12), MIN(OROS_factor*($AC12/Poids),22) / (1+EXP(-(($A213-($AB12+4.8))))) *  IF($A213&gt;($AB12+10), EXP(-k_elim*(($A213-($AB12+10)))), 1),0)))</f>
        <v>0</v>
      </c>
      <c r="P213" s="32">
        <f>IF($AA13="IR",IF(AND($AD13=TRUE,$AA13="IR",$A213&gt;=$AB13), (IR_factor*($AC13/Poids)) *  (EXP(-k_elim*($A213-$AB13)) - EXP(-3*($A213-$AB13)))  / (EXP(-k_elim*1.8)-EXP(-3*1.8)),0),IF($AA13="XR",IF(AND($AD13=TRUE,$AA13="XR",$A213&gt;=$AB13), IF($AE13="Jeun",   (XR_factor_fast*($AC13/Poids)) *    (EXP(-0.5*((($A213-($AB13+2))/0.9)^2)) +     EXP(-0.5*((($A213-($AB13+7))/1.1)^2)))    * MAX(EXP(-k_elim*MAX($A213-($AB13+1),0)),0.5),   (XR_factor_fed*($AC13/Poids)) *    (EXP(-0.5*((($A213-($AB13+2))/0.9)^2)) +     EXP(-0.5*((($A213-($AB13+6))/1.1)^2)))    * MAX(EXP(-k_elim*MAX($A213-($AB13+1),0)),0.58) ),0),IF(AND($AD13=TRUE,OR($AA13="Concerta",$AA13="OROS"),$A213&gt;=$AB13), MIN(OROS_factor*($AC13/Poids),22) / (1+EXP(-(($A213-($AB13+4.8))))) *  IF($A213&gt;($AB13+10), EXP(-k_elim*(($A213-($AB13+10)))), 1),0)))</f>
        <v>0</v>
      </c>
      <c r="AO213">
        <v>5</v>
      </c>
    </row>
    <row r="214" spans="1:41">
      <c r="A214" s="17">
        <v>16.599999999999959</v>
      </c>
      <c r="B214" s="18">
        <f t="shared" si="9"/>
        <v>9.9325723761639289</v>
      </c>
      <c r="C214" s="20">
        <f t="shared" si="10"/>
        <v>0</v>
      </c>
      <c r="D214" s="32">
        <f t="shared" si="11"/>
        <v>0</v>
      </c>
      <c r="E214" s="18">
        <f>IF($AA2="IR",IF(AND($AD2=TRUE,$AA2="IR",$A214&gt;=$AB2), (IR_factor*($AC2/Poids)) *  (EXP(-k_elim*($A214-$AB2)) - EXP(-3*($A214-$AB2)))  / (EXP(-k_elim*1.8)-EXP(-3*1.8)),0),IF($AA2="XR",IF(AND($AD2=TRUE,$AA2="XR",$A214&gt;=$AB2), IF($AE2="Jeun",   (XR_factor_fast*($AC2/Poids)) *    (EXP(-0.5*((($A214-($AB2+2))/0.9)^2)) +     EXP(-0.5*((($A214-($AB2+7))/1.1)^2)))    * MAX(EXP(-k_elim*MAX($A214-($AB2+1),0)),0.5),   (XR_factor_fed*($AC2/Poids)) *    (EXP(-0.5*((($A214-($AB2+2))/0.9)^2)) +     EXP(-0.5*((($A214-($AB2+6))/1.1)^2)))    * MAX(EXP(-k_elim*MAX($A214-($AB2+1),0)),0.58) ),0),IF(AND($AD2=TRUE,OR($AA2="Concerta",$AA2="OROS"),$A214&gt;=$AB2), MIN(OROS_factor*($AC2/Poids),22) / (1+EXP(-(($A214-($AB2+4.8))))) *  IF($A214&gt;($AB2+10), EXP(-k_elim*(($A214-($AB2+10)))), 1),0)))</f>
        <v>1.1683690429432139</v>
      </c>
      <c r="F214" s="18">
        <f>IF($AA3="IR",IF(AND($AD3=TRUE,$AA3="IR",$A214&gt;=$AB3), (IR_factor*($AC3/Poids)) *  (EXP(-k_elim*($A214-$AB3)) - EXP(-3*($A214-$AB3)))  / (EXP(-k_elim*1.8)-EXP(-3*1.8)),0),IF($AA3="XR",IF(AND($AD3=TRUE,$AA3="XR",$A214&gt;=$AB3), IF($AE3="Jeun",   (XR_factor_fast*($AC3/Poids)) *    (EXP(-0.5*((($A214-($AB3+2))/0.9)^2)) +     EXP(-0.5*((($A214-($AB3+7))/1.1)^2)))    * MAX(EXP(-k_elim*MAX($A214-($AB3+1),0)),0.5),   (XR_factor_fed*($AC3/Poids)) *    (EXP(-0.5*((($A214-($AB3+2))/0.9)^2)) +     EXP(-0.5*((($A214-($AB3+6))/1.1)^2)))    * MAX(EXP(-k_elim*MAX($A214-($AB3+1),0)),0.58) ),0),IF(AND($AD3=TRUE,OR($AA3="Concerta",$AA3="OROS"),$A214&gt;=$AB3), MIN(OROS_factor*($AC3/Poids),22) / (1+EXP(-(($A214-($AB3+4.8))))) *  IF($A214&gt;($AB3+10), EXP(-k_elim*(($A214-($AB3+10)))), 1),0)))</f>
        <v>0</v>
      </c>
      <c r="G214" s="18">
        <f>IF($AA4="IR",IF(AND($AD4=TRUE,$AA4="IR",$A214&gt;=$AB4), (IR_factor*($AC4/Poids)) *  (EXP(-k_elim*($A214-$AB4)) - EXP(-3*($A214-$AB4)))  / (EXP(-k_elim*1.8)-EXP(-3*1.8)),0),IF($AA4="XR",IF(AND($AD4=TRUE,$AA4="XR",$A214&gt;=$AB4), IF($AE4="Jeun",   (XR_factor_fast*($AC4/Poids)) *    (EXP(-0.5*((($A214-($AB4+2))/0.9)^2)) +     EXP(-0.5*((($A214-($AB4+7))/1.1)^2)))    * MAX(EXP(-k_elim*MAX($A214-($AB4+1),0)),0.5),   (XR_factor_fed*($AC4/Poids)) *    (EXP(-0.5*((($A214-($AB4+2))/0.9)^2)) +     EXP(-0.5*((($A214-($AB4+6))/1.1)^2)))    * MAX(EXP(-k_elim*MAX($A214-($AB4+1),0)),0.58) ),0),IF(AND($AD4=TRUE,OR($AA4="Concerta",$AA4="OROS"),$A214&gt;=$AB4), MIN(OROS_factor*($AC4/Poids),22) / (1+EXP(-(($A214-($AB4+4.8))))) *  IF($A214&gt;($AB4+10), EXP(-k_elim*(($A214-($AB4+10)))), 1),0)))</f>
        <v>0</v>
      </c>
      <c r="H214" s="18">
        <f>IF($AA5="IR",IF(AND($AD5=TRUE,$AA5="IR",$A214&gt;=$AB5), (IR_factor*($AC5/Poids)) *  (EXP(-k_elim*($A214-$AB5)) - EXP(-3*($A214-$AB5)))  / (EXP(-k_elim*1.8)-EXP(-3*1.8)),0),IF($AA5="XR",IF(AND($AD5=TRUE,$AA5="XR",$A214&gt;=$AB5), IF($AE5="Jeun",   (XR_factor_fast*($AC5/Poids)) *    (EXP(-0.5*((($A214-($AB5+2))/0.9)^2)) +     EXP(-0.5*((($A214-($AB5+7))/1.1)^2)))    * MAX(EXP(-k_elim*MAX($A214-($AB5+1),0)),0.5),   (XR_factor_fed*($AC5/Poids)) *    (EXP(-0.5*((($A214-($AB5+2))/0.9)^2)) +     EXP(-0.5*((($A214-($AB5+6))/1.1)^2)))    * MAX(EXP(-k_elim*MAX($A214-($AB5+1),0)),0.58) ),0),IF(AND($AD5=TRUE,OR($AA5="Concerta",$AA5="OROS"),$A214&gt;=$AB5), MIN(OROS_factor*($AC5/Poids),22) / (1+EXP(-(($A214-($AB5+4.8))))) *  IF($A214&gt;($AB5+10), EXP(-k_elim*(($A214-($AB5+10)))), 1),0)))</f>
        <v>8.7642033332207152</v>
      </c>
      <c r="I214" s="20">
        <f>IF($AA6="IR",IF(AND($AD6=TRUE,$AA6="IR",$A214&gt;=$AB6), (IR_factor*($AC6/Poids)) *  (EXP(-k_elim*($A214-$AB6)) - EXP(-3*($A214-$AB6)))  / (EXP(-k_elim*1.8)-EXP(-3*1.8)),0),IF($AA6="XR",IF(AND($AD6=TRUE,$AA6="XR",$A214&gt;=$AB6), IF($AE6="Jeun",   (XR_factor_fast*($AC6/Poids)) *    (EXP(-0.5*((($A214-($AB6+2))/0.9)^2)) +     EXP(-0.5*((($A214-($AB6+7))/1.1)^2)))    * MAX(EXP(-k_elim*MAX($A214-($AB6+1),0)),0.5),   (XR_factor_fed*($AC6/Poids)) *    (EXP(-0.5*((($A214-($AB6+2))/0.9)^2)) +     EXP(-0.5*((($A214-($AB6+6))/1.1)^2)))    * MAX(EXP(-k_elim*MAX($A214-($AB6+1),0)),0.58) ),0),IF(AND($AD6=TRUE,OR($AA6="Concerta",$AA6="OROS"),$A214&gt;=$AB6), MIN(OROS_factor*($AC6/Poids),22) / (1+EXP(-(($A214-($AB6+4.8))))) *  IF($A214&gt;($AB6+10), EXP(-k_elim*(($A214-($AB6+10)))), 1),0)))</f>
        <v>0</v>
      </c>
      <c r="J214" s="20">
        <f>IF($AA7="IR",IF(AND($AD7=TRUE,$AA7="IR",$A214&gt;=$AB7), (IR_factor*($AC7/Poids)) *  (EXP(-k_elim*($A214-$AB7)) - EXP(-3*($A214-$AB7)))  / (EXP(-k_elim*1.8)-EXP(-3*1.8)),0),IF($AA7="XR",IF(AND($AD7=TRUE,$AA7="XR",$A214&gt;=$AB7), IF($AE7="Jeun",   (XR_factor_fast*($AC7/Poids)) *    (EXP(-0.5*((($A214-($AB7+2))/0.9)^2)) +     EXP(-0.5*((($A214-($AB7+7))/1.1)^2)))    * MAX(EXP(-k_elim*MAX($A214-($AB7+1),0)),0.5),   (XR_factor_fed*($AC7/Poids)) *    (EXP(-0.5*((($A214-($AB7+2))/0.9)^2)) +     EXP(-0.5*((($A214-($AB7+6))/1.1)^2)))    * MAX(EXP(-k_elim*MAX($A214-($AB7+1),0)),0.58) ),0),IF(AND($AD7=TRUE,OR($AA7="Concerta",$AA7="OROS"),$A214&gt;=$AB7), MIN(OROS_factor*($AC7/Poids),22) / (1+EXP(-(($A214-($AB7+4.8))))) *  IF($A214&gt;($AB7+10), EXP(-k_elim*(($A214-($AB7+10)))), 1),0)))</f>
        <v>0</v>
      </c>
      <c r="K214" s="20">
        <f>IF($AA8="IR",IF(AND($AD8=TRUE,$AA8="IR",$A214&gt;=$AB8), (IR_factor*($AC8/Poids)) *  (EXP(-k_elim*($A214-$AB8)) - EXP(-3*($A214-$AB8)))  / (EXP(-k_elim*1.8)-EXP(-3*1.8)),0),IF($AA8="XR",IF(AND($AD8=TRUE,$AA8="XR",$A214&gt;=$AB8), IF($AE8="Jeun",   (XR_factor_fast*($AC8/Poids)) *    (EXP(-0.5*((($A214-($AB8+2))/0.9)^2)) +     EXP(-0.5*((($A214-($AB8+7))/1.1)^2)))    * MAX(EXP(-k_elim*MAX($A214-($AB8+1),0)),0.5),   (XR_factor_fed*($AC8/Poids)) *    (EXP(-0.5*((($A214-($AB8+2))/0.9)^2)) +     EXP(-0.5*((($A214-($AB8+6))/1.1)^2)))    * MAX(EXP(-k_elim*MAX($A214-($AB8+1),0)),0.58) ),0),IF(AND($AD8=TRUE,OR($AA8="Concerta",$AA8="OROS"),$A214&gt;=$AB8), MIN(OROS_factor*($AC8/Poids),22) / (1+EXP(-(($A214-($AB8+4.8))))) *  IF($A214&gt;($AB8+10), EXP(-k_elim*(($A214-($AB8+10)))), 1),0)))</f>
        <v>0</v>
      </c>
      <c r="L214" s="20">
        <f>IF($AA9="IR",IF(AND($AD9=TRUE,$AA9="IR",$A214&gt;=$AB9), (IR_factor*($AC9/Poids)) *  (EXP(-k_elim*($A214-$AB9)) - EXP(-3*($A214-$AB9)))  / (EXP(-k_elim*1.8)-EXP(-3*1.8)),0),IF($AA9="XR",IF(AND($AD9=TRUE,$AA9="XR",$A214&gt;=$AB9), IF($AE9="Jeun",   (XR_factor_fast*($AC9/Poids)) *    (EXP(-0.5*((($A214-($AB9+2))/0.9)^2)) +     EXP(-0.5*((($A214-($AB9+7))/1.1)^2)))    * MAX(EXP(-k_elim*MAX($A214-($AB9+1),0)),0.5),   (XR_factor_fed*($AC9/Poids)) *    (EXP(-0.5*((($A214-($AB9+2))/0.9)^2)) +     EXP(-0.5*((($A214-($AB9+6))/1.1)^2)))    * MAX(EXP(-k_elim*MAX($A214-($AB9+1),0)),0.58) ),0),IF(AND($AD9=TRUE,OR($AA9="Concerta",$AA9="OROS"),$A214&gt;=$AB9), MIN(OROS_factor*($AC9/Poids),22) / (1+EXP(-(($A214-($AB9+4.8))))) *  IF($A214&gt;($AB9+10), EXP(-k_elim*(($A214-($AB9+10)))), 1),0)))</f>
        <v>0</v>
      </c>
      <c r="M214" s="20">
        <f>IF($AA10="IR",IF(AND($AD10=TRUE,$AA10="IR",$A214&gt;=$AB10), (IR_factor*($AC10/Poids)) *  (EXP(-k_elim*($A214-$AB10)) - EXP(-3*($A214-$AB10)))  / (EXP(-k_elim*1.8)-EXP(-3*1.8)),0),IF($AA10="XR",IF(AND($AD10=TRUE,$AA10="XR",$A214&gt;=$AB10), IF($AE10="Jeun",   (XR_factor_fast*($AC10/Poids)) *    (EXP(-0.5*((($A214-($AB10+2))/0.9)^2)) +     EXP(-0.5*((($A214-($AB10+7))/1.1)^2)))    * MAX(EXP(-k_elim*MAX($A214-($AB10+1),0)),0.5),   (XR_factor_fed*($AC10/Poids)) *    (EXP(-0.5*((($A214-($AB10+2))/0.9)^2)) +     EXP(-0.5*((($A214-($AB10+6))/1.1)^2)))    * MAX(EXP(-k_elim*MAX($A214-($AB10+1),0)),0.58) ),0),IF(AND($AD10=TRUE,OR($AA10="Concerta",$AA10="OROS"),$A214&gt;=$AB10), MIN(OROS_factor*($AC10/Poids),22) / (1+EXP(-(($A214-($AB10+4.8))))) *  IF($A214&gt;($AB10+10), EXP(-k_elim*(($A214-($AB10+10)))), 1),0)))</f>
        <v>0</v>
      </c>
      <c r="N214" s="32">
        <f>IF($AA11="IR",IF(AND($AD11=TRUE,$AA11="IR",$A214&gt;=$AB11), (IR_factor*($AC11/Poids)) *  (EXP(-k_elim*($A214-$AB11)) - EXP(-3*($A214-$AB11)))  / (EXP(-k_elim*1.8)-EXP(-3*1.8)),0),IF($AA11="XR",IF(AND($AD11=TRUE,$AA11="XR",$A214&gt;=$AB11), IF($AE11="Jeun",   (XR_factor_fast*($AC11/Poids)) *    (EXP(-0.5*((($A214-($AB11+2))/0.9)^2)) +     EXP(-0.5*((($A214-($AB11+7))/1.1)^2)))    * MAX(EXP(-k_elim*MAX($A214-($AB11+1),0)),0.5),   (XR_factor_fed*($AC11/Poids)) *    (EXP(-0.5*((($A214-($AB11+2))/0.9)^2)) +     EXP(-0.5*((($A214-($AB11+6))/1.1)^2)))    * MAX(EXP(-k_elim*MAX($A214-($AB11+1),0)),0.58) ),0),IF(AND($AD11=TRUE,OR($AA11="Concerta",$AA11="OROS"),$A214&gt;=$AB11), MIN(OROS_factor*($AC11/Poids),22) / (1+EXP(-(($A214-($AB11+4.8))))) *  IF($A214&gt;($AB11+10), EXP(-k_elim*(($A214-($AB11+10)))), 1),0)))</f>
        <v>0</v>
      </c>
      <c r="O214" s="32">
        <f>IF($AA12="IR",IF(AND($AD12=TRUE,$AA12="IR",$A214&gt;=$AB12), (IR_factor*($AC12/Poids)) *  (EXP(-k_elim*($A214-$AB12)) - EXP(-3*($A214-$AB12)))  / (EXP(-k_elim*1.8)-EXP(-3*1.8)),0),IF($AA12="XR",IF(AND($AD12=TRUE,$AA12="XR",$A214&gt;=$AB12), IF($AE12="Jeun",   (XR_factor_fast*($AC12/Poids)) *    (EXP(-0.5*((($A214-($AB12+2))/0.9)^2)) +     EXP(-0.5*((($A214-($AB12+7))/1.1)^2)))    * MAX(EXP(-k_elim*MAX($A214-($AB12+1),0)),0.5),   (XR_factor_fed*($AC12/Poids)) *    (EXP(-0.5*((($A214-($AB12+2))/0.9)^2)) +     EXP(-0.5*((($A214-($AB12+6))/1.1)^2)))    * MAX(EXP(-k_elim*MAX($A214-($AB12+1),0)),0.58) ),0),IF(AND($AD12=TRUE,OR($AA12="Concerta",$AA12="OROS"),$A214&gt;=$AB12), MIN(OROS_factor*($AC12/Poids),22) / (1+EXP(-(($A214-($AB12+4.8))))) *  IF($A214&gt;($AB12+10), EXP(-k_elim*(($A214-($AB12+10)))), 1),0)))</f>
        <v>0</v>
      </c>
      <c r="P214" s="32">
        <f>IF($AA13="IR",IF(AND($AD13=TRUE,$AA13="IR",$A214&gt;=$AB13), (IR_factor*($AC13/Poids)) *  (EXP(-k_elim*($A214-$AB13)) - EXP(-3*($A214-$AB13)))  / (EXP(-k_elim*1.8)-EXP(-3*1.8)),0),IF($AA13="XR",IF(AND($AD13=TRUE,$AA13="XR",$A214&gt;=$AB13), IF($AE13="Jeun",   (XR_factor_fast*($AC13/Poids)) *    (EXP(-0.5*((($A214-($AB13+2))/0.9)^2)) +     EXP(-0.5*((($A214-($AB13+7))/1.1)^2)))    * MAX(EXP(-k_elim*MAX($A214-($AB13+1),0)),0.5),   (XR_factor_fed*($AC13/Poids)) *    (EXP(-0.5*((($A214-($AB13+2))/0.9)^2)) +     EXP(-0.5*((($A214-($AB13+6))/1.1)^2)))    * MAX(EXP(-k_elim*MAX($A214-($AB13+1),0)),0.58) ),0),IF(AND($AD13=TRUE,OR($AA13="Concerta",$AA13="OROS"),$A214&gt;=$AB13), MIN(OROS_factor*($AC13/Poids),22) / (1+EXP(-(($A214-($AB13+4.8))))) *  IF($A214&gt;($AB13+10), EXP(-k_elim*(($A214-($AB13+10)))), 1),0)))</f>
        <v>0</v>
      </c>
      <c r="AO214">
        <v>5</v>
      </c>
    </row>
    <row r="215" spans="1:41">
      <c r="A215" s="17">
        <v>16.649999999999959</v>
      </c>
      <c r="B215" s="18">
        <f t="shared" si="9"/>
        <v>10.074461832957461</v>
      </c>
      <c r="C215" s="20">
        <f t="shared" si="10"/>
        <v>0</v>
      </c>
      <c r="D215" s="32">
        <f t="shared" si="11"/>
        <v>0</v>
      </c>
      <c r="E215" s="18">
        <f>IF($AA2="IR",IF(AND($AD2=TRUE,$AA2="IR",$A215&gt;=$AB2), (IR_factor*($AC2/Poids)) *  (EXP(-k_elim*($A215-$AB2)) - EXP(-3*($A215-$AB2)))  / (EXP(-k_elim*1.8)-EXP(-3*1.8)),0),IF($AA2="XR",IF(AND($AD2=TRUE,$AA2="XR",$A215&gt;=$AB2), IF($AE2="Jeun",   (XR_factor_fast*($AC2/Poids)) *    (EXP(-0.5*((($A215-($AB2+2))/0.9)^2)) +     EXP(-0.5*((($A215-($AB2+7))/1.1)^2)))    * MAX(EXP(-k_elim*MAX($A215-($AB2+1),0)),0.5),   (XR_factor_fed*($AC2/Poids)) *    (EXP(-0.5*((($A215-($AB2+2))/0.9)^2)) +     EXP(-0.5*((($A215-($AB2+6))/1.1)^2)))    * MAX(EXP(-k_elim*MAX($A215-($AB2+1),0)),0.58) ),0),IF(AND($AD2=TRUE,OR($AA2="Concerta",$AA2="OROS"),$A215&gt;=$AB2), MIN(OROS_factor*($AC2/Poids),22) / (1+EXP(-(($A215-($AB2+4.8))))) *  IF($A215&gt;($AB2+10), EXP(-k_elim*(($A215-($AB2+10)))), 1),0)))</f>
        <v>1.1539965375608561</v>
      </c>
      <c r="F215" s="18">
        <f>IF($AA3="IR",IF(AND($AD3=TRUE,$AA3="IR",$A215&gt;=$AB3), (IR_factor*($AC3/Poids)) *  (EXP(-k_elim*($A215-$AB3)) - EXP(-3*($A215-$AB3)))  / (EXP(-k_elim*1.8)-EXP(-3*1.8)),0),IF($AA3="XR",IF(AND($AD3=TRUE,$AA3="XR",$A215&gt;=$AB3), IF($AE3="Jeun",   (XR_factor_fast*($AC3/Poids)) *    (EXP(-0.5*((($A215-($AB3+2))/0.9)^2)) +     EXP(-0.5*((($A215-($AB3+7))/1.1)^2)))    * MAX(EXP(-k_elim*MAX($A215-($AB3+1),0)),0.5),   (XR_factor_fed*($AC3/Poids)) *    (EXP(-0.5*((($A215-($AB3+2))/0.9)^2)) +     EXP(-0.5*((($A215-($AB3+6))/1.1)^2)))    * MAX(EXP(-k_elim*MAX($A215-($AB3+1),0)),0.58) ),0),IF(AND($AD3=TRUE,OR($AA3="Concerta",$AA3="OROS"),$A215&gt;=$AB3), MIN(OROS_factor*($AC3/Poids),22) / (1+EXP(-(($A215-($AB3+4.8))))) *  IF($A215&gt;($AB3+10), EXP(-k_elim*(($A215-($AB3+10)))), 1),0)))</f>
        <v>0</v>
      </c>
      <c r="G215" s="18">
        <f>IF($AA4="IR",IF(AND($AD4=TRUE,$AA4="IR",$A215&gt;=$AB4), (IR_factor*($AC4/Poids)) *  (EXP(-k_elim*($A215-$AB4)) - EXP(-3*($A215-$AB4)))  / (EXP(-k_elim*1.8)-EXP(-3*1.8)),0),IF($AA4="XR",IF(AND($AD4=TRUE,$AA4="XR",$A215&gt;=$AB4), IF($AE4="Jeun",   (XR_factor_fast*($AC4/Poids)) *    (EXP(-0.5*((($A215-($AB4+2))/0.9)^2)) +     EXP(-0.5*((($A215-($AB4+7))/1.1)^2)))    * MAX(EXP(-k_elim*MAX($A215-($AB4+1),0)),0.5),   (XR_factor_fed*($AC4/Poids)) *    (EXP(-0.5*((($A215-($AB4+2))/0.9)^2)) +     EXP(-0.5*((($A215-($AB4+6))/1.1)^2)))    * MAX(EXP(-k_elim*MAX($A215-($AB4+1),0)),0.58) ),0),IF(AND($AD4=TRUE,OR($AA4="Concerta",$AA4="OROS"),$A215&gt;=$AB4), MIN(OROS_factor*($AC4/Poids),22) / (1+EXP(-(($A215-($AB4+4.8))))) *  IF($A215&gt;($AB4+10), EXP(-k_elim*(($A215-($AB4+10)))), 1),0)))</f>
        <v>0</v>
      </c>
      <c r="H215" s="18">
        <f>IF($AA5="IR",IF(AND($AD5=TRUE,$AA5="IR",$A215&gt;=$AB5), (IR_factor*($AC5/Poids)) *  (EXP(-k_elim*($A215-$AB5)) - EXP(-3*($A215-$AB5)))  / (EXP(-k_elim*1.8)-EXP(-3*1.8)),0),IF($AA5="XR",IF(AND($AD5=TRUE,$AA5="XR",$A215&gt;=$AB5), IF($AE5="Jeun",   (XR_factor_fast*($AC5/Poids)) *    (EXP(-0.5*((($A215-($AB5+2))/0.9)^2)) +     EXP(-0.5*((($A215-($AB5+7))/1.1)^2)))    * MAX(EXP(-k_elim*MAX($A215-($AB5+1),0)),0.5),   (XR_factor_fed*($AC5/Poids)) *    (EXP(-0.5*((($A215-($AB5+2))/0.9)^2)) +     EXP(-0.5*((($A215-($AB5+6))/1.1)^2)))    * MAX(EXP(-k_elim*MAX($A215-($AB5+1),0)),0.58) ),0),IF(AND($AD5=TRUE,OR($AA5="Concerta",$AA5="OROS"),$A215&gt;=$AB5), MIN(OROS_factor*($AC5/Poids),22) / (1+EXP(-(($A215-($AB5+4.8))))) *  IF($A215&gt;($AB5+10), EXP(-k_elim*(($A215-($AB5+10)))), 1),0)))</f>
        <v>8.920465295396605</v>
      </c>
      <c r="I215" s="20">
        <f>IF($AA6="IR",IF(AND($AD6=TRUE,$AA6="IR",$A215&gt;=$AB6), (IR_factor*($AC6/Poids)) *  (EXP(-k_elim*($A215-$AB6)) - EXP(-3*($A215-$AB6)))  / (EXP(-k_elim*1.8)-EXP(-3*1.8)),0),IF($AA6="XR",IF(AND($AD6=TRUE,$AA6="XR",$A215&gt;=$AB6), IF($AE6="Jeun",   (XR_factor_fast*($AC6/Poids)) *    (EXP(-0.5*((($A215-($AB6+2))/0.9)^2)) +     EXP(-0.5*((($A215-($AB6+7))/1.1)^2)))    * MAX(EXP(-k_elim*MAX($A215-($AB6+1),0)),0.5),   (XR_factor_fed*($AC6/Poids)) *    (EXP(-0.5*((($A215-($AB6+2))/0.9)^2)) +     EXP(-0.5*((($A215-($AB6+6))/1.1)^2)))    * MAX(EXP(-k_elim*MAX($A215-($AB6+1),0)),0.58) ),0),IF(AND($AD6=TRUE,OR($AA6="Concerta",$AA6="OROS"),$A215&gt;=$AB6), MIN(OROS_factor*($AC6/Poids),22) / (1+EXP(-(($A215-($AB6+4.8))))) *  IF($A215&gt;($AB6+10), EXP(-k_elim*(($A215-($AB6+10)))), 1),0)))</f>
        <v>0</v>
      </c>
      <c r="J215" s="20">
        <f>IF($AA7="IR",IF(AND($AD7=TRUE,$AA7="IR",$A215&gt;=$AB7), (IR_factor*($AC7/Poids)) *  (EXP(-k_elim*($A215-$AB7)) - EXP(-3*($A215-$AB7)))  / (EXP(-k_elim*1.8)-EXP(-3*1.8)),0),IF($AA7="XR",IF(AND($AD7=TRUE,$AA7="XR",$A215&gt;=$AB7), IF($AE7="Jeun",   (XR_factor_fast*($AC7/Poids)) *    (EXP(-0.5*((($A215-($AB7+2))/0.9)^2)) +     EXP(-0.5*((($A215-($AB7+7))/1.1)^2)))    * MAX(EXP(-k_elim*MAX($A215-($AB7+1),0)),0.5),   (XR_factor_fed*($AC7/Poids)) *    (EXP(-0.5*((($A215-($AB7+2))/0.9)^2)) +     EXP(-0.5*((($A215-($AB7+6))/1.1)^2)))    * MAX(EXP(-k_elim*MAX($A215-($AB7+1),0)),0.58) ),0),IF(AND($AD7=TRUE,OR($AA7="Concerta",$AA7="OROS"),$A215&gt;=$AB7), MIN(OROS_factor*($AC7/Poids),22) / (1+EXP(-(($A215-($AB7+4.8))))) *  IF($A215&gt;($AB7+10), EXP(-k_elim*(($A215-($AB7+10)))), 1),0)))</f>
        <v>0</v>
      </c>
      <c r="K215" s="20">
        <f>IF($AA8="IR",IF(AND($AD8=TRUE,$AA8="IR",$A215&gt;=$AB8), (IR_factor*($AC8/Poids)) *  (EXP(-k_elim*($A215-$AB8)) - EXP(-3*($A215-$AB8)))  / (EXP(-k_elim*1.8)-EXP(-3*1.8)),0),IF($AA8="XR",IF(AND($AD8=TRUE,$AA8="XR",$A215&gt;=$AB8), IF($AE8="Jeun",   (XR_factor_fast*($AC8/Poids)) *    (EXP(-0.5*((($A215-($AB8+2))/0.9)^2)) +     EXP(-0.5*((($A215-($AB8+7))/1.1)^2)))    * MAX(EXP(-k_elim*MAX($A215-($AB8+1),0)),0.5),   (XR_factor_fed*($AC8/Poids)) *    (EXP(-0.5*((($A215-($AB8+2))/0.9)^2)) +     EXP(-0.5*((($A215-($AB8+6))/1.1)^2)))    * MAX(EXP(-k_elim*MAX($A215-($AB8+1),0)),0.58) ),0),IF(AND($AD8=TRUE,OR($AA8="Concerta",$AA8="OROS"),$A215&gt;=$AB8), MIN(OROS_factor*($AC8/Poids),22) / (1+EXP(-(($A215-($AB8+4.8))))) *  IF($A215&gt;($AB8+10), EXP(-k_elim*(($A215-($AB8+10)))), 1),0)))</f>
        <v>0</v>
      </c>
      <c r="L215" s="20">
        <f>IF($AA9="IR",IF(AND($AD9=TRUE,$AA9="IR",$A215&gt;=$AB9), (IR_factor*($AC9/Poids)) *  (EXP(-k_elim*($A215-$AB9)) - EXP(-3*($A215-$AB9)))  / (EXP(-k_elim*1.8)-EXP(-3*1.8)),0),IF($AA9="XR",IF(AND($AD9=TRUE,$AA9="XR",$A215&gt;=$AB9), IF($AE9="Jeun",   (XR_factor_fast*($AC9/Poids)) *    (EXP(-0.5*((($A215-($AB9+2))/0.9)^2)) +     EXP(-0.5*((($A215-($AB9+7))/1.1)^2)))    * MAX(EXP(-k_elim*MAX($A215-($AB9+1),0)),0.5),   (XR_factor_fed*($AC9/Poids)) *    (EXP(-0.5*((($A215-($AB9+2))/0.9)^2)) +     EXP(-0.5*((($A215-($AB9+6))/1.1)^2)))    * MAX(EXP(-k_elim*MAX($A215-($AB9+1),0)),0.58) ),0),IF(AND($AD9=TRUE,OR($AA9="Concerta",$AA9="OROS"),$A215&gt;=$AB9), MIN(OROS_factor*($AC9/Poids),22) / (1+EXP(-(($A215-($AB9+4.8))))) *  IF($A215&gt;($AB9+10), EXP(-k_elim*(($A215-($AB9+10)))), 1),0)))</f>
        <v>0</v>
      </c>
      <c r="M215" s="20">
        <f>IF($AA10="IR",IF(AND($AD10=TRUE,$AA10="IR",$A215&gt;=$AB10), (IR_factor*($AC10/Poids)) *  (EXP(-k_elim*($A215-$AB10)) - EXP(-3*($A215-$AB10)))  / (EXP(-k_elim*1.8)-EXP(-3*1.8)),0),IF($AA10="XR",IF(AND($AD10=TRUE,$AA10="XR",$A215&gt;=$AB10), IF($AE10="Jeun",   (XR_factor_fast*($AC10/Poids)) *    (EXP(-0.5*((($A215-($AB10+2))/0.9)^2)) +     EXP(-0.5*((($A215-($AB10+7))/1.1)^2)))    * MAX(EXP(-k_elim*MAX($A215-($AB10+1),0)),0.5),   (XR_factor_fed*($AC10/Poids)) *    (EXP(-0.5*((($A215-($AB10+2))/0.9)^2)) +     EXP(-0.5*((($A215-($AB10+6))/1.1)^2)))    * MAX(EXP(-k_elim*MAX($A215-($AB10+1),0)),0.58) ),0),IF(AND($AD10=TRUE,OR($AA10="Concerta",$AA10="OROS"),$A215&gt;=$AB10), MIN(OROS_factor*($AC10/Poids),22) / (1+EXP(-(($A215-($AB10+4.8))))) *  IF($A215&gt;($AB10+10), EXP(-k_elim*(($A215-($AB10+10)))), 1),0)))</f>
        <v>0</v>
      </c>
      <c r="N215" s="32">
        <f>IF($AA11="IR",IF(AND($AD11=TRUE,$AA11="IR",$A215&gt;=$AB11), (IR_factor*($AC11/Poids)) *  (EXP(-k_elim*($A215-$AB11)) - EXP(-3*($A215-$AB11)))  / (EXP(-k_elim*1.8)-EXP(-3*1.8)),0),IF($AA11="XR",IF(AND($AD11=TRUE,$AA11="XR",$A215&gt;=$AB11), IF($AE11="Jeun",   (XR_factor_fast*($AC11/Poids)) *    (EXP(-0.5*((($A215-($AB11+2))/0.9)^2)) +     EXP(-0.5*((($A215-($AB11+7))/1.1)^2)))    * MAX(EXP(-k_elim*MAX($A215-($AB11+1),0)),0.5),   (XR_factor_fed*($AC11/Poids)) *    (EXP(-0.5*((($A215-($AB11+2))/0.9)^2)) +     EXP(-0.5*((($A215-($AB11+6))/1.1)^2)))    * MAX(EXP(-k_elim*MAX($A215-($AB11+1),0)),0.58) ),0),IF(AND($AD11=TRUE,OR($AA11="Concerta",$AA11="OROS"),$A215&gt;=$AB11), MIN(OROS_factor*($AC11/Poids),22) / (1+EXP(-(($A215-($AB11+4.8))))) *  IF($A215&gt;($AB11+10), EXP(-k_elim*(($A215-($AB11+10)))), 1),0)))</f>
        <v>0</v>
      </c>
      <c r="O215" s="32">
        <f>IF($AA12="IR",IF(AND($AD12=TRUE,$AA12="IR",$A215&gt;=$AB12), (IR_factor*($AC12/Poids)) *  (EXP(-k_elim*($A215-$AB12)) - EXP(-3*($A215-$AB12)))  / (EXP(-k_elim*1.8)-EXP(-3*1.8)),0),IF($AA12="XR",IF(AND($AD12=TRUE,$AA12="XR",$A215&gt;=$AB12), IF($AE12="Jeun",   (XR_factor_fast*($AC12/Poids)) *    (EXP(-0.5*((($A215-($AB12+2))/0.9)^2)) +     EXP(-0.5*((($A215-($AB12+7))/1.1)^2)))    * MAX(EXP(-k_elim*MAX($A215-($AB12+1),0)),0.5),   (XR_factor_fed*($AC12/Poids)) *    (EXP(-0.5*((($A215-($AB12+2))/0.9)^2)) +     EXP(-0.5*((($A215-($AB12+6))/1.1)^2)))    * MAX(EXP(-k_elim*MAX($A215-($AB12+1),0)),0.58) ),0),IF(AND($AD12=TRUE,OR($AA12="Concerta",$AA12="OROS"),$A215&gt;=$AB12), MIN(OROS_factor*($AC12/Poids),22) / (1+EXP(-(($A215-($AB12+4.8))))) *  IF($A215&gt;($AB12+10), EXP(-k_elim*(($A215-($AB12+10)))), 1),0)))</f>
        <v>0</v>
      </c>
      <c r="P215" s="32">
        <f>IF($AA13="IR",IF(AND($AD13=TRUE,$AA13="IR",$A215&gt;=$AB13), (IR_factor*($AC13/Poids)) *  (EXP(-k_elim*($A215-$AB13)) - EXP(-3*($A215-$AB13)))  / (EXP(-k_elim*1.8)-EXP(-3*1.8)),0),IF($AA13="XR",IF(AND($AD13=TRUE,$AA13="XR",$A215&gt;=$AB13), IF($AE13="Jeun",   (XR_factor_fast*($AC13/Poids)) *    (EXP(-0.5*((($A215-($AB13+2))/0.9)^2)) +     EXP(-0.5*((($A215-($AB13+7))/1.1)^2)))    * MAX(EXP(-k_elim*MAX($A215-($AB13+1),0)),0.5),   (XR_factor_fed*($AC13/Poids)) *    (EXP(-0.5*((($A215-($AB13+2))/0.9)^2)) +     EXP(-0.5*((($A215-($AB13+6))/1.1)^2)))    * MAX(EXP(-k_elim*MAX($A215-($AB13+1),0)),0.58) ),0),IF(AND($AD13=TRUE,OR($AA13="Concerta",$AA13="OROS"),$A215&gt;=$AB13), MIN(OROS_factor*($AC13/Poids),22) / (1+EXP(-(($A215-($AB13+4.8))))) *  IF($A215&gt;($AB13+10), EXP(-k_elim*(($A215-($AB13+10)))), 1),0)))</f>
        <v>0</v>
      </c>
      <c r="AO215">
        <v>5</v>
      </c>
    </row>
    <row r="216" spans="1:41">
      <c r="A216" s="17">
        <v>16.69999999999996</v>
      </c>
      <c r="B216" s="18">
        <f t="shared" si="9"/>
        <v>10.177822539408341</v>
      </c>
      <c r="C216" s="20">
        <f t="shared" si="10"/>
        <v>0</v>
      </c>
      <c r="D216" s="32">
        <f t="shared" si="11"/>
        <v>0</v>
      </c>
      <c r="E216" s="18">
        <f>IF($AA2="IR",IF(AND($AD2=TRUE,$AA2="IR",$A216&gt;=$AB2), (IR_factor*($AC2/Poids)) *  (EXP(-k_elim*($A216-$AB2)) - EXP(-3*($A216-$AB2)))  / (EXP(-k_elim*1.8)-EXP(-3*1.8)),0),IF($AA2="XR",IF(AND($AD2=TRUE,$AA2="XR",$A216&gt;=$AB2), IF($AE2="Jeun",   (XR_factor_fast*($AC2/Poids)) *    (EXP(-0.5*((($A216-($AB2+2))/0.9)^2)) +     EXP(-0.5*((($A216-($AB2+7))/1.1)^2)))    * MAX(EXP(-k_elim*MAX($A216-($AB2+1),0)),0.5),   (XR_factor_fed*($AC2/Poids)) *    (EXP(-0.5*((($A216-($AB2+2))/0.9)^2)) +     EXP(-0.5*((($A216-($AB2+6))/1.1)^2)))    * MAX(EXP(-k_elim*MAX($A216-($AB2+1),0)),0.58) ),0),IF(AND($AD2=TRUE,OR($AA2="Concerta",$AA2="OROS"),$A216&gt;=$AB2), MIN(OROS_factor*($AC2/Poids),22) / (1+EXP(-(($A216-($AB2+4.8))))) *  IF($A216&gt;($AB2+10), EXP(-k_elim*(($A216-($AB2+10)))), 1),0)))</f>
        <v>1.1398008332604337</v>
      </c>
      <c r="F216" s="18">
        <f>IF($AA3="IR",IF(AND($AD3=TRUE,$AA3="IR",$A216&gt;=$AB3), (IR_factor*($AC3/Poids)) *  (EXP(-k_elim*($A216-$AB3)) - EXP(-3*($A216-$AB3)))  / (EXP(-k_elim*1.8)-EXP(-3*1.8)),0),IF($AA3="XR",IF(AND($AD3=TRUE,$AA3="XR",$A216&gt;=$AB3), IF($AE3="Jeun",   (XR_factor_fast*($AC3/Poids)) *    (EXP(-0.5*((($A216-($AB3+2))/0.9)^2)) +     EXP(-0.5*((($A216-($AB3+7))/1.1)^2)))    * MAX(EXP(-k_elim*MAX($A216-($AB3+1),0)),0.5),   (XR_factor_fed*($AC3/Poids)) *    (EXP(-0.5*((($A216-($AB3+2))/0.9)^2)) +     EXP(-0.5*((($A216-($AB3+6))/1.1)^2)))    * MAX(EXP(-k_elim*MAX($A216-($AB3+1),0)),0.58) ),0),IF(AND($AD3=TRUE,OR($AA3="Concerta",$AA3="OROS"),$A216&gt;=$AB3), MIN(OROS_factor*($AC3/Poids),22) / (1+EXP(-(($A216-($AB3+4.8))))) *  IF($A216&gt;($AB3+10), EXP(-k_elim*(($A216-($AB3+10)))), 1),0)))</f>
        <v>0</v>
      </c>
      <c r="G216" s="18">
        <f>IF($AA4="IR",IF(AND($AD4=TRUE,$AA4="IR",$A216&gt;=$AB4), (IR_factor*($AC4/Poids)) *  (EXP(-k_elim*($A216-$AB4)) - EXP(-3*($A216-$AB4)))  / (EXP(-k_elim*1.8)-EXP(-3*1.8)),0),IF($AA4="XR",IF(AND($AD4=TRUE,$AA4="XR",$A216&gt;=$AB4), IF($AE4="Jeun",   (XR_factor_fast*($AC4/Poids)) *    (EXP(-0.5*((($A216-($AB4+2))/0.9)^2)) +     EXP(-0.5*((($A216-($AB4+7))/1.1)^2)))    * MAX(EXP(-k_elim*MAX($A216-($AB4+1),0)),0.5),   (XR_factor_fed*($AC4/Poids)) *    (EXP(-0.5*((($A216-($AB4+2))/0.9)^2)) +     EXP(-0.5*((($A216-($AB4+6))/1.1)^2)))    * MAX(EXP(-k_elim*MAX($A216-($AB4+1),0)),0.58) ),0),IF(AND($AD4=TRUE,OR($AA4="Concerta",$AA4="OROS"),$A216&gt;=$AB4), MIN(OROS_factor*($AC4/Poids),22) / (1+EXP(-(($A216-($AB4+4.8))))) *  IF($A216&gt;($AB4+10), EXP(-k_elim*(($A216-($AB4+10)))), 1),0)))</f>
        <v>0</v>
      </c>
      <c r="H216" s="18">
        <f>IF($AA5="IR",IF(AND($AD5=TRUE,$AA5="IR",$A216&gt;=$AB5), (IR_factor*($AC5/Poids)) *  (EXP(-k_elim*($A216-$AB5)) - EXP(-3*($A216-$AB5)))  / (EXP(-k_elim*1.8)-EXP(-3*1.8)),0),IF($AA5="XR",IF(AND($AD5=TRUE,$AA5="XR",$A216&gt;=$AB5), IF($AE5="Jeun",   (XR_factor_fast*($AC5/Poids)) *    (EXP(-0.5*((($A216-($AB5+2))/0.9)^2)) +     EXP(-0.5*((($A216-($AB5+7))/1.1)^2)))    * MAX(EXP(-k_elim*MAX($A216-($AB5+1),0)),0.5),   (XR_factor_fed*($AC5/Poids)) *    (EXP(-0.5*((($A216-($AB5+2))/0.9)^2)) +     EXP(-0.5*((($A216-($AB5+6))/1.1)^2)))    * MAX(EXP(-k_elim*MAX($A216-($AB5+1),0)),0.58) ),0),IF(AND($AD5=TRUE,OR($AA5="Concerta",$AA5="OROS"),$A216&gt;=$AB5), MIN(OROS_factor*($AC5/Poids),22) / (1+EXP(-(($A216-($AB5+4.8))))) *  IF($A216&gt;($AB5+10), EXP(-k_elim*(($A216-($AB5+10)))), 1),0)))</f>
        <v>9.0380217061479069</v>
      </c>
      <c r="I216" s="20">
        <f>IF($AA6="IR",IF(AND($AD6=TRUE,$AA6="IR",$A216&gt;=$AB6), (IR_factor*($AC6/Poids)) *  (EXP(-k_elim*($A216-$AB6)) - EXP(-3*($A216-$AB6)))  / (EXP(-k_elim*1.8)-EXP(-3*1.8)),0),IF($AA6="XR",IF(AND($AD6=TRUE,$AA6="XR",$A216&gt;=$AB6), IF($AE6="Jeun",   (XR_factor_fast*($AC6/Poids)) *    (EXP(-0.5*((($A216-($AB6+2))/0.9)^2)) +     EXP(-0.5*((($A216-($AB6+7))/1.1)^2)))    * MAX(EXP(-k_elim*MAX($A216-($AB6+1),0)),0.5),   (XR_factor_fed*($AC6/Poids)) *    (EXP(-0.5*((($A216-($AB6+2))/0.9)^2)) +     EXP(-0.5*((($A216-($AB6+6))/1.1)^2)))    * MAX(EXP(-k_elim*MAX($A216-($AB6+1),0)),0.58) ),0),IF(AND($AD6=TRUE,OR($AA6="Concerta",$AA6="OROS"),$A216&gt;=$AB6), MIN(OROS_factor*($AC6/Poids),22) / (1+EXP(-(($A216-($AB6+4.8))))) *  IF($A216&gt;($AB6+10), EXP(-k_elim*(($A216-($AB6+10)))), 1),0)))</f>
        <v>0</v>
      </c>
      <c r="J216" s="20">
        <f>IF($AA7="IR",IF(AND($AD7=TRUE,$AA7="IR",$A216&gt;=$AB7), (IR_factor*($AC7/Poids)) *  (EXP(-k_elim*($A216-$AB7)) - EXP(-3*($A216-$AB7)))  / (EXP(-k_elim*1.8)-EXP(-3*1.8)),0),IF($AA7="XR",IF(AND($AD7=TRUE,$AA7="XR",$A216&gt;=$AB7), IF($AE7="Jeun",   (XR_factor_fast*($AC7/Poids)) *    (EXP(-0.5*((($A216-($AB7+2))/0.9)^2)) +     EXP(-0.5*((($A216-($AB7+7))/1.1)^2)))    * MAX(EXP(-k_elim*MAX($A216-($AB7+1),0)),0.5),   (XR_factor_fed*($AC7/Poids)) *    (EXP(-0.5*((($A216-($AB7+2))/0.9)^2)) +     EXP(-0.5*((($A216-($AB7+6))/1.1)^2)))    * MAX(EXP(-k_elim*MAX($A216-($AB7+1),0)),0.58) ),0),IF(AND($AD7=TRUE,OR($AA7="Concerta",$AA7="OROS"),$A216&gt;=$AB7), MIN(OROS_factor*($AC7/Poids),22) / (1+EXP(-(($A216-($AB7+4.8))))) *  IF($A216&gt;($AB7+10), EXP(-k_elim*(($A216-($AB7+10)))), 1),0)))</f>
        <v>0</v>
      </c>
      <c r="K216" s="20">
        <f>IF($AA8="IR",IF(AND($AD8=TRUE,$AA8="IR",$A216&gt;=$AB8), (IR_factor*($AC8/Poids)) *  (EXP(-k_elim*($A216-$AB8)) - EXP(-3*($A216-$AB8)))  / (EXP(-k_elim*1.8)-EXP(-3*1.8)),0),IF($AA8="XR",IF(AND($AD8=TRUE,$AA8="XR",$A216&gt;=$AB8), IF($AE8="Jeun",   (XR_factor_fast*($AC8/Poids)) *    (EXP(-0.5*((($A216-($AB8+2))/0.9)^2)) +     EXP(-0.5*((($A216-($AB8+7))/1.1)^2)))    * MAX(EXP(-k_elim*MAX($A216-($AB8+1),0)),0.5),   (XR_factor_fed*($AC8/Poids)) *    (EXP(-0.5*((($A216-($AB8+2))/0.9)^2)) +     EXP(-0.5*((($A216-($AB8+6))/1.1)^2)))    * MAX(EXP(-k_elim*MAX($A216-($AB8+1),0)),0.58) ),0),IF(AND($AD8=TRUE,OR($AA8="Concerta",$AA8="OROS"),$A216&gt;=$AB8), MIN(OROS_factor*($AC8/Poids),22) / (1+EXP(-(($A216-($AB8+4.8))))) *  IF($A216&gt;($AB8+10), EXP(-k_elim*(($A216-($AB8+10)))), 1),0)))</f>
        <v>0</v>
      </c>
      <c r="L216" s="20">
        <f>IF($AA9="IR",IF(AND($AD9=TRUE,$AA9="IR",$A216&gt;=$AB9), (IR_factor*($AC9/Poids)) *  (EXP(-k_elim*($A216-$AB9)) - EXP(-3*($A216-$AB9)))  / (EXP(-k_elim*1.8)-EXP(-3*1.8)),0),IF($AA9="XR",IF(AND($AD9=TRUE,$AA9="XR",$A216&gt;=$AB9), IF($AE9="Jeun",   (XR_factor_fast*($AC9/Poids)) *    (EXP(-0.5*((($A216-($AB9+2))/0.9)^2)) +     EXP(-0.5*((($A216-($AB9+7))/1.1)^2)))    * MAX(EXP(-k_elim*MAX($A216-($AB9+1),0)),0.5),   (XR_factor_fed*($AC9/Poids)) *    (EXP(-0.5*((($A216-($AB9+2))/0.9)^2)) +     EXP(-0.5*((($A216-($AB9+6))/1.1)^2)))    * MAX(EXP(-k_elim*MAX($A216-($AB9+1),0)),0.58) ),0),IF(AND($AD9=TRUE,OR($AA9="Concerta",$AA9="OROS"),$A216&gt;=$AB9), MIN(OROS_factor*($AC9/Poids),22) / (1+EXP(-(($A216-($AB9+4.8))))) *  IF($A216&gt;($AB9+10), EXP(-k_elim*(($A216-($AB9+10)))), 1),0)))</f>
        <v>0</v>
      </c>
      <c r="M216" s="20">
        <f>IF($AA10="IR",IF(AND($AD10=TRUE,$AA10="IR",$A216&gt;=$AB10), (IR_factor*($AC10/Poids)) *  (EXP(-k_elim*($A216-$AB10)) - EXP(-3*($A216-$AB10)))  / (EXP(-k_elim*1.8)-EXP(-3*1.8)),0),IF($AA10="XR",IF(AND($AD10=TRUE,$AA10="XR",$A216&gt;=$AB10), IF($AE10="Jeun",   (XR_factor_fast*($AC10/Poids)) *    (EXP(-0.5*((($A216-($AB10+2))/0.9)^2)) +     EXP(-0.5*((($A216-($AB10+7))/1.1)^2)))    * MAX(EXP(-k_elim*MAX($A216-($AB10+1),0)),0.5),   (XR_factor_fed*($AC10/Poids)) *    (EXP(-0.5*((($A216-($AB10+2))/0.9)^2)) +     EXP(-0.5*((($A216-($AB10+6))/1.1)^2)))    * MAX(EXP(-k_elim*MAX($A216-($AB10+1),0)),0.58) ),0),IF(AND($AD10=TRUE,OR($AA10="Concerta",$AA10="OROS"),$A216&gt;=$AB10), MIN(OROS_factor*($AC10/Poids),22) / (1+EXP(-(($A216-($AB10+4.8))))) *  IF($A216&gt;($AB10+10), EXP(-k_elim*(($A216-($AB10+10)))), 1),0)))</f>
        <v>0</v>
      </c>
      <c r="N216" s="32">
        <f>IF($AA11="IR",IF(AND($AD11=TRUE,$AA11="IR",$A216&gt;=$AB11), (IR_factor*($AC11/Poids)) *  (EXP(-k_elim*($A216-$AB11)) - EXP(-3*($A216-$AB11)))  / (EXP(-k_elim*1.8)-EXP(-3*1.8)),0),IF($AA11="XR",IF(AND($AD11=TRUE,$AA11="XR",$A216&gt;=$AB11), IF($AE11="Jeun",   (XR_factor_fast*($AC11/Poids)) *    (EXP(-0.5*((($A216-($AB11+2))/0.9)^2)) +     EXP(-0.5*((($A216-($AB11+7))/1.1)^2)))    * MAX(EXP(-k_elim*MAX($A216-($AB11+1),0)),0.5),   (XR_factor_fed*($AC11/Poids)) *    (EXP(-0.5*((($A216-($AB11+2))/0.9)^2)) +     EXP(-0.5*((($A216-($AB11+6))/1.1)^2)))    * MAX(EXP(-k_elim*MAX($A216-($AB11+1),0)),0.58) ),0),IF(AND($AD11=TRUE,OR($AA11="Concerta",$AA11="OROS"),$A216&gt;=$AB11), MIN(OROS_factor*($AC11/Poids),22) / (1+EXP(-(($A216-($AB11+4.8))))) *  IF($A216&gt;($AB11+10), EXP(-k_elim*(($A216-($AB11+10)))), 1),0)))</f>
        <v>0</v>
      </c>
      <c r="O216" s="32">
        <f>IF($AA12="IR",IF(AND($AD12=TRUE,$AA12="IR",$A216&gt;=$AB12), (IR_factor*($AC12/Poids)) *  (EXP(-k_elim*($A216-$AB12)) - EXP(-3*($A216-$AB12)))  / (EXP(-k_elim*1.8)-EXP(-3*1.8)),0),IF($AA12="XR",IF(AND($AD12=TRUE,$AA12="XR",$A216&gt;=$AB12), IF($AE12="Jeun",   (XR_factor_fast*($AC12/Poids)) *    (EXP(-0.5*((($A216-($AB12+2))/0.9)^2)) +     EXP(-0.5*((($A216-($AB12+7))/1.1)^2)))    * MAX(EXP(-k_elim*MAX($A216-($AB12+1),0)),0.5),   (XR_factor_fed*($AC12/Poids)) *    (EXP(-0.5*((($A216-($AB12+2))/0.9)^2)) +     EXP(-0.5*((($A216-($AB12+6))/1.1)^2)))    * MAX(EXP(-k_elim*MAX($A216-($AB12+1),0)),0.58) ),0),IF(AND($AD12=TRUE,OR($AA12="Concerta",$AA12="OROS"),$A216&gt;=$AB12), MIN(OROS_factor*($AC12/Poids),22) / (1+EXP(-(($A216-($AB12+4.8))))) *  IF($A216&gt;($AB12+10), EXP(-k_elim*(($A216-($AB12+10)))), 1),0)))</f>
        <v>0</v>
      </c>
      <c r="P216" s="32">
        <f>IF($AA13="IR",IF(AND($AD13=TRUE,$AA13="IR",$A216&gt;=$AB13), (IR_factor*($AC13/Poids)) *  (EXP(-k_elim*($A216-$AB13)) - EXP(-3*($A216-$AB13)))  / (EXP(-k_elim*1.8)-EXP(-3*1.8)),0),IF($AA13="XR",IF(AND($AD13=TRUE,$AA13="XR",$A216&gt;=$AB13), IF($AE13="Jeun",   (XR_factor_fast*($AC13/Poids)) *    (EXP(-0.5*((($A216-($AB13+2))/0.9)^2)) +     EXP(-0.5*((($A216-($AB13+7))/1.1)^2)))    * MAX(EXP(-k_elim*MAX($A216-($AB13+1),0)),0.5),   (XR_factor_fed*($AC13/Poids)) *    (EXP(-0.5*((($A216-($AB13+2))/0.9)^2)) +     EXP(-0.5*((($A216-($AB13+6))/1.1)^2)))    * MAX(EXP(-k_elim*MAX($A216-($AB13+1),0)),0.58) ),0),IF(AND($AD13=TRUE,OR($AA13="Concerta",$AA13="OROS"),$A216&gt;=$AB13), MIN(OROS_factor*($AC13/Poids),22) / (1+EXP(-(($A216-($AB13+4.8))))) *  IF($A216&gt;($AB13+10), EXP(-k_elim*(($A216-($AB13+10)))), 1),0)))</f>
        <v>0</v>
      </c>
      <c r="AO216">
        <v>5</v>
      </c>
    </row>
    <row r="217" spans="1:41">
      <c r="A217" s="17">
        <v>16.749999999999961</v>
      </c>
      <c r="B217" s="18">
        <f t="shared" si="9"/>
        <v>10.248252073844576</v>
      </c>
      <c r="C217" s="20">
        <f t="shared" si="10"/>
        <v>0</v>
      </c>
      <c r="D217" s="32">
        <f t="shared" si="11"/>
        <v>0</v>
      </c>
      <c r="E217" s="18">
        <f>IF($AA2="IR",IF(AND($AD2=TRUE,$AA2="IR",$A217&gt;=$AB2), (IR_factor*($AC2/Poids)) *  (EXP(-k_elim*($A217-$AB2)) - EXP(-3*($A217-$AB2)))  / (EXP(-k_elim*1.8)-EXP(-3*1.8)),0),IF($AA2="XR",IF(AND($AD2=TRUE,$AA2="XR",$A217&gt;=$AB2), IF($AE2="Jeun",   (XR_factor_fast*($AC2/Poids)) *    (EXP(-0.5*((($A217-($AB2+2))/0.9)^2)) +     EXP(-0.5*((($A217-($AB2+7))/1.1)^2)))    * MAX(EXP(-k_elim*MAX($A217-($AB2+1),0)),0.5),   (XR_factor_fed*($AC2/Poids)) *    (EXP(-0.5*((($A217-($AB2+2))/0.9)^2)) +     EXP(-0.5*((($A217-($AB2+6))/1.1)^2)))    * MAX(EXP(-k_elim*MAX($A217-($AB2+1),0)),0.58) ),0),IF(AND($AD2=TRUE,OR($AA2="Concerta",$AA2="OROS"),$A217&gt;=$AB2), MIN(OROS_factor*($AC2/Poids),22) / (1+EXP(-(($A217-($AB2+4.8))))) *  IF($A217&gt;($AB2+10), EXP(-k_elim*(($A217-($AB2+10)))), 1),0)))</f>
        <v>1.1257797551516537</v>
      </c>
      <c r="F217" s="18">
        <f>IF($AA3="IR",IF(AND($AD3=TRUE,$AA3="IR",$A217&gt;=$AB3), (IR_factor*($AC3/Poids)) *  (EXP(-k_elim*($A217-$AB3)) - EXP(-3*($A217-$AB3)))  / (EXP(-k_elim*1.8)-EXP(-3*1.8)),0),IF($AA3="XR",IF(AND($AD3=TRUE,$AA3="XR",$A217&gt;=$AB3), IF($AE3="Jeun",   (XR_factor_fast*($AC3/Poids)) *    (EXP(-0.5*((($A217-($AB3+2))/0.9)^2)) +     EXP(-0.5*((($A217-($AB3+7))/1.1)^2)))    * MAX(EXP(-k_elim*MAX($A217-($AB3+1),0)),0.5),   (XR_factor_fed*($AC3/Poids)) *    (EXP(-0.5*((($A217-($AB3+2))/0.9)^2)) +     EXP(-0.5*((($A217-($AB3+6))/1.1)^2)))    * MAX(EXP(-k_elim*MAX($A217-($AB3+1),0)),0.58) ),0),IF(AND($AD3=TRUE,OR($AA3="Concerta",$AA3="OROS"),$A217&gt;=$AB3), MIN(OROS_factor*($AC3/Poids),22) / (1+EXP(-(($A217-($AB3+4.8))))) *  IF($A217&gt;($AB3+10), EXP(-k_elim*(($A217-($AB3+10)))), 1),0)))</f>
        <v>0</v>
      </c>
      <c r="G217" s="18">
        <f>IF($AA4="IR",IF(AND($AD4=TRUE,$AA4="IR",$A217&gt;=$AB4), (IR_factor*($AC4/Poids)) *  (EXP(-k_elim*($A217-$AB4)) - EXP(-3*($A217-$AB4)))  / (EXP(-k_elim*1.8)-EXP(-3*1.8)),0),IF($AA4="XR",IF(AND($AD4=TRUE,$AA4="XR",$A217&gt;=$AB4), IF($AE4="Jeun",   (XR_factor_fast*($AC4/Poids)) *    (EXP(-0.5*((($A217-($AB4+2))/0.9)^2)) +     EXP(-0.5*((($A217-($AB4+7))/1.1)^2)))    * MAX(EXP(-k_elim*MAX($A217-($AB4+1),0)),0.5),   (XR_factor_fed*($AC4/Poids)) *    (EXP(-0.5*((($A217-($AB4+2))/0.9)^2)) +     EXP(-0.5*((($A217-($AB4+6))/1.1)^2)))    * MAX(EXP(-k_elim*MAX($A217-($AB4+1),0)),0.58) ),0),IF(AND($AD4=TRUE,OR($AA4="Concerta",$AA4="OROS"),$A217&gt;=$AB4), MIN(OROS_factor*($AC4/Poids),22) / (1+EXP(-(($A217-($AB4+4.8))))) *  IF($A217&gt;($AB4+10), EXP(-k_elim*(($A217-($AB4+10)))), 1),0)))</f>
        <v>0</v>
      </c>
      <c r="H217" s="18">
        <f>IF($AA5="IR",IF(AND($AD5=TRUE,$AA5="IR",$A217&gt;=$AB5), (IR_factor*($AC5/Poids)) *  (EXP(-k_elim*($A217-$AB5)) - EXP(-3*($A217-$AB5)))  / (EXP(-k_elim*1.8)-EXP(-3*1.8)),0),IF($AA5="XR",IF(AND($AD5=TRUE,$AA5="XR",$A217&gt;=$AB5), IF($AE5="Jeun",   (XR_factor_fast*($AC5/Poids)) *    (EXP(-0.5*((($A217-($AB5+2))/0.9)^2)) +     EXP(-0.5*((($A217-($AB5+7))/1.1)^2)))    * MAX(EXP(-k_elim*MAX($A217-($AB5+1),0)),0.5),   (XR_factor_fed*($AC5/Poids)) *    (EXP(-0.5*((($A217-($AB5+2))/0.9)^2)) +     EXP(-0.5*((($A217-($AB5+6))/1.1)^2)))    * MAX(EXP(-k_elim*MAX($A217-($AB5+1),0)),0.58) ),0),IF(AND($AD5=TRUE,OR($AA5="Concerta",$AA5="OROS"),$A217&gt;=$AB5), MIN(OROS_factor*($AC5/Poids),22) / (1+EXP(-(($A217-($AB5+4.8))))) *  IF($A217&gt;($AB5+10), EXP(-k_elim*(($A217-($AB5+10)))), 1),0)))</f>
        <v>9.1224723186929211</v>
      </c>
      <c r="I217" s="20">
        <f>IF($AA6="IR",IF(AND($AD6=TRUE,$AA6="IR",$A217&gt;=$AB6), (IR_factor*($AC6/Poids)) *  (EXP(-k_elim*($A217-$AB6)) - EXP(-3*($A217-$AB6)))  / (EXP(-k_elim*1.8)-EXP(-3*1.8)),0),IF($AA6="XR",IF(AND($AD6=TRUE,$AA6="XR",$A217&gt;=$AB6), IF($AE6="Jeun",   (XR_factor_fast*($AC6/Poids)) *    (EXP(-0.5*((($A217-($AB6+2))/0.9)^2)) +     EXP(-0.5*((($A217-($AB6+7))/1.1)^2)))    * MAX(EXP(-k_elim*MAX($A217-($AB6+1),0)),0.5),   (XR_factor_fed*($AC6/Poids)) *    (EXP(-0.5*((($A217-($AB6+2))/0.9)^2)) +     EXP(-0.5*((($A217-($AB6+6))/1.1)^2)))    * MAX(EXP(-k_elim*MAX($A217-($AB6+1),0)),0.58) ),0),IF(AND($AD6=TRUE,OR($AA6="Concerta",$AA6="OROS"),$A217&gt;=$AB6), MIN(OROS_factor*($AC6/Poids),22) / (1+EXP(-(($A217-($AB6+4.8))))) *  IF($A217&gt;($AB6+10), EXP(-k_elim*(($A217-($AB6+10)))), 1),0)))</f>
        <v>0</v>
      </c>
      <c r="J217" s="20">
        <f>IF($AA7="IR",IF(AND($AD7=TRUE,$AA7="IR",$A217&gt;=$AB7), (IR_factor*($AC7/Poids)) *  (EXP(-k_elim*($A217-$AB7)) - EXP(-3*($A217-$AB7)))  / (EXP(-k_elim*1.8)-EXP(-3*1.8)),0),IF($AA7="XR",IF(AND($AD7=TRUE,$AA7="XR",$A217&gt;=$AB7), IF($AE7="Jeun",   (XR_factor_fast*($AC7/Poids)) *    (EXP(-0.5*((($A217-($AB7+2))/0.9)^2)) +     EXP(-0.5*((($A217-($AB7+7))/1.1)^2)))    * MAX(EXP(-k_elim*MAX($A217-($AB7+1),0)),0.5),   (XR_factor_fed*($AC7/Poids)) *    (EXP(-0.5*((($A217-($AB7+2))/0.9)^2)) +     EXP(-0.5*((($A217-($AB7+6))/1.1)^2)))    * MAX(EXP(-k_elim*MAX($A217-($AB7+1),0)),0.58) ),0),IF(AND($AD7=TRUE,OR($AA7="Concerta",$AA7="OROS"),$A217&gt;=$AB7), MIN(OROS_factor*($AC7/Poids),22) / (1+EXP(-(($A217-($AB7+4.8))))) *  IF($A217&gt;($AB7+10), EXP(-k_elim*(($A217-($AB7+10)))), 1),0)))</f>
        <v>0</v>
      </c>
      <c r="K217" s="20">
        <f>IF($AA8="IR",IF(AND($AD8=TRUE,$AA8="IR",$A217&gt;=$AB8), (IR_factor*($AC8/Poids)) *  (EXP(-k_elim*($A217-$AB8)) - EXP(-3*($A217-$AB8)))  / (EXP(-k_elim*1.8)-EXP(-3*1.8)),0),IF($AA8="XR",IF(AND($AD8=TRUE,$AA8="XR",$A217&gt;=$AB8), IF($AE8="Jeun",   (XR_factor_fast*($AC8/Poids)) *    (EXP(-0.5*((($A217-($AB8+2))/0.9)^2)) +     EXP(-0.5*((($A217-($AB8+7))/1.1)^2)))    * MAX(EXP(-k_elim*MAX($A217-($AB8+1),0)),0.5),   (XR_factor_fed*($AC8/Poids)) *    (EXP(-0.5*((($A217-($AB8+2))/0.9)^2)) +     EXP(-0.5*((($A217-($AB8+6))/1.1)^2)))    * MAX(EXP(-k_elim*MAX($A217-($AB8+1),0)),0.58) ),0),IF(AND($AD8=TRUE,OR($AA8="Concerta",$AA8="OROS"),$A217&gt;=$AB8), MIN(OROS_factor*($AC8/Poids),22) / (1+EXP(-(($A217-($AB8+4.8))))) *  IF($A217&gt;($AB8+10), EXP(-k_elim*(($A217-($AB8+10)))), 1),0)))</f>
        <v>0</v>
      </c>
      <c r="L217" s="20">
        <f>IF($AA9="IR",IF(AND($AD9=TRUE,$AA9="IR",$A217&gt;=$AB9), (IR_factor*($AC9/Poids)) *  (EXP(-k_elim*($A217-$AB9)) - EXP(-3*($A217-$AB9)))  / (EXP(-k_elim*1.8)-EXP(-3*1.8)),0),IF($AA9="XR",IF(AND($AD9=TRUE,$AA9="XR",$A217&gt;=$AB9), IF($AE9="Jeun",   (XR_factor_fast*($AC9/Poids)) *    (EXP(-0.5*((($A217-($AB9+2))/0.9)^2)) +     EXP(-0.5*((($A217-($AB9+7))/1.1)^2)))    * MAX(EXP(-k_elim*MAX($A217-($AB9+1),0)),0.5),   (XR_factor_fed*($AC9/Poids)) *    (EXP(-0.5*((($A217-($AB9+2))/0.9)^2)) +     EXP(-0.5*((($A217-($AB9+6))/1.1)^2)))    * MAX(EXP(-k_elim*MAX($A217-($AB9+1),0)),0.58) ),0),IF(AND($AD9=TRUE,OR($AA9="Concerta",$AA9="OROS"),$A217&gt;=$AB9), MIN(OROS_factor*($AC9/Poids),22) / (1+EXP(-(($A217-($AB9+4.8))))) *  IF($A217&gt;($AB9+10), EXP(-k_elim*(($A217-($AB9+10)))), 1),0)))</f>
        <v>0</v>
      </c>
      <c r="M217" s="20">
        <f>IF($AA10="IR",IF(AND($AD10=TRUE,$AA10="IR",$A217&gt;=$AB10), (IR_factor*($AC10/Poids)) *  (EXP(-k_elim*($A217-$AB10)) - EXP(-3*($A217-$AB10)))  / (EXP(-k_elim*1.8)-EXP(-3*1.8)),0),IF($AA10="XR",IF(AND($AD10=TRUE,$AA10="XR",$A217&gt;=$AB10), IF($AE10="Jeun",   (XR_factor_fast*($AC10/Poids)) *    (EXP(-0.5*((($A217-($AB10+2))/0.9)^2)) +     EXP(-0.5*((($A217-($AB10+7))/1.1)^2)))    * MAX(EXP(-k_elim*MAX($A217-($AB10+1),0)),0.5),   (XR_factor_fed*($AC10/Poids)) *    (EXP(-0.5*((($A217-($AB10+2))/0.9)^2)) +     EXP(-0.5*((($A217-($AB10+6))/1.1)^2)))    * MAX(EXP(-k_elim*MAX($A217-($AB10+1),0)),0.58) ),0),IF(AND($AD10=TRUE,OR($AA10="Concerta",$AA10="OROS"),$A217&gt;=$AB10), MIN(OROS_factor*($AC10/Poids),22) / (1+EXP(-(($A217-($AB10+4.8))))) *  IF($A217&gt;($AB10+10), EXP(-k_elim*(($A217-($AB10+10)))), 1),0)))</f>
        <v>0</v>
      </c>
      <c r="N217" s="32">
        <f>IF($AA11="IR",IF(AND($AD11=TRUE,$AA11="IR",$A217&gt;=$AB11), (IR_factor*($AC11/Poids)) *  (EXP(-k_elim*($A217-$AB11)) - EXP(-3*($A217-$AB11)))  / (EXP(-k_elim*1.8)-EXP(-3*1.8)),0),IF($AA11="XR",IF(AND($AD11=TRUE,$AA11="XR",$A217&gt;=$AB11), IF($AE11="Jeun",   (XR_factor_fast*($AC11/Poids)) *    (EXP(-0.5*((($A217-($AB11+2))/0.9)^2)) +     EXP(-0.5*((($A217-($AB11+7))/1.1)^2)))    * MAX(EXP(-k_elim*MAX($A217-($AB11+1),0)),0.5),   (XR_factor_fed*($AC11/Poids)) *    (EXP(-0.5*((($A217-($AB11+2))/0.9)^2)) +     EXP(-0.5*((($A217-($AB11+6))/1.1)^2)))    * MAX(EXP(-k_elim*MAX($A217-($AB11+1),0)),0.58) ),0),IF(AND($AD11=TRUE,OR($AA11="Concerta",$AA11="OROS"),$A217&gt;=$AB11), MIN(OROS_factor*($AC11/Poids),22) / (1+EXP(-(($A217-($AB11+4.8))))) *  IF($A217&gt;($AB11+10), EXP(-k_elim*(($A217-($AB11+10)))), 1),0)))</f>
        <v>0</v>
      </c>
      <c r="O217" s="32">
        <f>IF($AA12="IR",IF(AND($AD12=TRUE,$AA12="IR",$A217&gt;=$AB12), (IR_factor*($AC12/Poids)) *  (EXP(-k_elim*($A217-$AB12)) - EXP(-3*($A217-$AB12)))  / (EXP(-k_elim*1.8)-EXP(-3*1.8)),0),IF($AA12="XR",IF(AND($AD12=TRUE,$AA12="XR",$A217&gt;=$AB12), IF($AE12="Jeun",   (XR_factor_fast*($AC12/Poids)) *    (EXP(-0.5*((($A217-($AB12+2))/0.9)^2)) +     EXP(-0.5*((($A217-($AB12+7))/1.1)^2)))    * MAX(EXP(-k_elim*MAX($A217-($AB12+1),0)),0.5),   (XR_factor_fed*($AC12/Poids)) *    (EXP(-0.5*((($A217-($AB12+2))/0.9)^2)) +     EXP(-0.5*((($A217-($AB12+6))/1.1)^2)))    * MAX(EXP(-k_elim*MAX($A217-($AB12+1),0)),0.58) ),0),IF(AND($AD12=TRUE,OR($AA12="Concerta",$AA12="OROS"),$A217&gt;=$AB12), MIN(OROS_factor*($AC12/Poids),22) / (1+EXP(-(($A217-($AB12+4.8))))) *  IF($A217&gt;($AB12+10), EXP(-k_elim*(($A217-($AB12+10)))), 1),0)))</f>
        <v>0</v>
      </c>
      <c r="P217" s="32">
        <f>IF($AA13="IR",IF(AND($AD13=TRUE,$AA13="IR",$A217&gt;=$AB13), (IR_factor*($AC13/Poids)) *  (EXP(-k_elim*($A217-$AB13)) - EXP(-3*($A217-$AB13)))  / (EXP(-k_elim*1.8)-EXP(-3*1.8)),0),IF($AA13="XR",IF(AND($AD13=TRUE,$AA13="XR",$A217&gt;=$AB13), IF($AE13="Jeun",   (XR_factor_fast*($AC13/Poids)) *    (EXP(-0.5*((($A217-($AB13+2))/0.9)^2)) +     EXP(-0.5*((($A217-($AB13+7))/1.1)^2)))    * MAX(EXP(-k_elim*MAX($A217-($AB13+1),0)),0.5),   (XR_factor_fed*($AC13/Poids)) *    (EXP(-0.5*((($A217-($AB13+2))/0.9)^2)) +     EXP(-0.5*((($A217-($AB13+6))/1.1)^2)))    * MAX(EXP(-k_elim*MAX($A217-($AB13+1),0)),0.58) ),0),IF(AND($AD13=TRUE,OR($AA13="Concerta",$AA13="OROS"),$A217&gt;=$AB13), MIN(OROS_factor*($AC13/Poids),22) / (1+EXP(-(($A217-($AB13+4.8))))) *  IF($A217&gt;($AB13+10), EXP(-k_elim*(($A217-($AB13+10)))), 1),0)))</f>
        <v>0</v>
      </c>
      <c r="AO217">
        <v>5</v>
      </c>
    </row>
    <row r="218" spans="1:41">
      <c r="A218" s="17">
        <v>16.799999999999962</v>
      </c>
      <c r="B218" s="18">
        <f t="shared" si="9"/>
        <v>10.290565477054379</v>
      </c>
      <c r="C218" s="20">
        <f t="shared" si="10"/>
        <v>0</v>
      </c>
      <c r="D218" s="32">
        <f t="shared" si="11"/>
        <v>0</v>
      </c>
      <c r="E218" s="18">
        <f>IF($AA2="IR",IF(AND($AD2=TRUE,$AA2="IR",$A218&gt;=$AB2), (IR_factor*($AC2/Poids)) *  (EXP(-k_elim*($A218-$AB2)) - EXP(-3*($A218-$AB2)))  / (EXP(-k_elim*1.8)-EXP(-3*1.8)),0),IF($AA2="XR",IF(AND($AD2=TRUE,$AA2="XR",$A218&gt;=$AB2), IF($AE2="Jeun",   (XR_factor_fast*($AC2/Poids)) *    (EXP(-0.5*((($A218-($AB2+2))/0.9)^2)) +     EXP(-0.5*((($A218-($AB2+7))/1.1)^2)))    * MAX(EXP(-k_elim*MAX($A218-($AB2+1),0)),0.5),   (XR_factor_fed*($AC2/Poids)) *    (EXP(-0.5*((($A218-($AB2+2))/0.9)^2)) +     EXP(-0.5*((($A218-($AB2+6))/1.1)^2)))    * MAX(EXP(-k_elim*MAX($A218-($AB2+1),0)),0.58) ),0),IF(AND($AD2=TRUE,OR($AA2="Concerta",$AA2="OROS"),$A218&gt;=$AB2), MIN(OROS_factor*($AC2/Poids),22) / (1+EXP(-(($A218-($AB2+4.8))))) *  IF($A218&gt;($AB2+10), EXP(-k_elim*(($A218-($AB2+10)))), 1),0)))</f>
        <v>1.1119311550982871</v>
      </c>
      <c r="F218" s="18">
        <f>IF($AA3="IR",IF(AND($AD3=TRUE,$AA3="IR",$A218&gt;=$AB3), (IR_factor*($AC3/Poids)) *  (EXP(-k_elim*($A218-$AB3)) - EXP(-3*($A218-$AB3)))  / (EXP(-k_elim*1.8)-EXP(-3*1.8)),0),IF($AA3="XR",IF(AND($AD3=TRUE,$AA3="XR",$A218&gt;=$AB3), IF($AE3="Jeun",   (XR_factor_fast*($AC3/Poids)) *    (EXP(-0.5*((($A218-($AB3+2))/0.9)^2)) +     EXP(-0.5*((($A218-($AB3+7))/1.1)^2)))    * MAX(EXP(-k_elim*MAX($A218-($AB3+1),0)),0.5),   (XR_factor_fed*($AC3/Poids)) *    (EXP(-0.5*((($A218-($AB3+2))/0.9)^2)) +     EXP(-0.5*((($A218-($AB3+6))/1.1)^2)))    * MAX(EXP(-k_elim*MAX($A218-($AB3+1),0)),0.58) ),0),IF(AND($AD3=TRUE,OR($AA3="Concerta",$AA3="OROS"),$A218&gt;=$AB3), MIN(OROS_factor*($AC3/Poids),22) / (1+EXP(-(($A218-($AB3+4.8))))) *  IF($A218&gt;($AB3+10), EXP(-k_elim*(($A218-($AB3+10)))), 1),0)))</f>
        <v>0</v>
      </c>
      <c r="G218" s="18">
        <f>IF($AA4="IR",IF(AND($AD4=TRUE,$AA4="IR",$A218&gt;=$AB4), (IR_factor*($AC4/Poids)) *  (EXP(-k_elim*($A218-$AB4)) - EXP(-3*($A218-$AB4)))  / (EXP(-k_elim*1.8)-EXP(-3*1.8)),0),IF($AA4="XR",IF(AND($AD4=TRUE,$AA4="XR",$A218&gt;=$AB4), IF($AE4="Jeun",   (XR_factor_fast*($AC4/Poids)) *    (EXP(-0.5*((($A218-($AB4+2))/0.9)^2)) +     EXP(-0.5*((($A218-($AB4+7))/1.1)^2)))    * MAX(EXP(-k_elim*MAX($A218-($AB4+1),0)),0.5),   (XR_factor_fed*($AC4/Poids)) *    (EXP(-0.5*((($A218-($AB4+2))/0.9)^2)) +     EXP(-0.5*((($A218-($AB4+6))/1.1)^2)))    * MAX(EXP(-k_elim*MAX($A218-($AB4+1),0)),0.58) ),0),IF(AND($AD4=TRUE,OR($AA4="Concerta",$AA4="OROS"),$A218&gt;=$AB4), MIN(OROS_factor*($AC4/Poids),22) / (1+EXP(-(($A218-($AB4+4.8))))) *  IF($A218&gt;($AB4+10), EXP(-k_elim*(($A218-($AB4+10)))), 1),0)))</f>
        <v>0</v>
      </c>
      <c r="H218" s="18">
        <f>IF($AA5="IR",IF(AND($AD5=TRUE,$AA5="IR",$A218&gt;=$AB5), (IR_factor*($AC5/Poids)) *  (EXP(-k_elim*($A218-$AB5)) - EXP(-3*($A218-$AB5)))  / (EXP(-k_elim*1.8)-EXP(-3*1.8)),0),IF($AA5="XR",IF(AND($AD5=TRUE,$AA5="XR",$A218&gt;=$AB5), IF($AE5="Jeun",   (XR_factor_fast*($AC5/Poids)) *    (EXP(-0.5*((($A218-($AB5+2))/0.9)^2)) +     EXP(-0.5*((($A218-($AB5+7))/1.1)^2)))    * MAX(EXP(-k_elim*MAX($A218-($AB5+1),0)),0.5),   (XR_factor_fed*($AC5/Poids)) *    (EXP(-0.5*((($A218-($AB5+2))/0.9)^2)) +     EXP(-0.5*((($A218-($AB5+6))/1.1)^2)))    * MAX(EXP(-k_elim*MAX($A218-($AB5+1),0)),0.58) ),0),IF(AND($AD5=TRUE,OR($AA5="Concerta",$AA5="OROS"),$A218&gt;=$AB5), MIN(OROS_factor*($AC5/Poids),22) / (1+EXP(-(($A218-($AB5+4.8))))) *  IF($A218&gt;($AB5+10), EXP(-k_elim*(($A218-($AB5+10)))), 1),0)))</f>
        <v>9.1786343219560926</v>
      </c>
      <c r="I218" s="20">
        <f>IF($AA6="IR",IF(AND($AD6=TRUE,$AA6="IR",$A218&gt;=$AB6), (IR_factor*($AC6/Poids)) *  (EXP(-k_elim*($A218-$AB6)) - EXP(-3*($A218-$AB6)))  / (EXP(-k_elim*1.8)-EXP(-3*1.8)),0),IF($AA6="XR",IF(AND($AD6=TRUE,$AA6="XR",$A218&gt;=$AB6), IF($AE6="Jeun",   (XR_factor_fast*($AC6/Poids)) *    (EXP(-0.5*((($A218-($AB6+2))/0.9)^2)) +     EXP(-0.5*((($A218-($AB6+7))/1.1)^2)))    * MAX(EXP(-k_elim*MAX($A218-($AB6+1),0)),0.5),   (XR_factor_fed*($AC6/Poids)) *    (EXP(-0.5*((($A218-($AB6+2))/0.9)^2)) +     EXP(-0.5*((($A218-($AB6+6))/1.1)^2)))    * MAX(EXP(-k_elim*MAX($A218-($AB6+1),0)),0.58) ),0),IF(AND($AD6=TRUE,OR($AA6="Concerta",$AA6="OROS"),$A218&gt;=$AB6), MIN(OROS_factor*($AC6/Poids),22) / (1+EXP(-(($A218-($AB6+4.8))))) *  IF($A218&gt;($AB6+10), EXP(-k_elim*(($A218-($AB6+10)))), 1),0)))</f>
        <v>0</v>
      </c>
      <c r="J218" s="20">
        <f>IF($AA7="IR",IF(AND($AD7=TRUE,$AA7="IR",$A218&gt;=$AB7), (IR_factor*($AC7/Poids)) *  (EXP(-k_elim*($A218-$AB7)) - EXP(-3*($A218-$AB7)))  / (EXP(-k_elim*1.8)-EXP(-3*1.8)),0),IF($AA7="XR",IF(AND($AD7=TRUE,$AA7="XR",$A218&gt;=$AB7), IF($AE7="Jeun",   (XR_factor_fast*($AC7/Poids)) *    (EXP(-0.5*((($A218-($AB7+2))/0.9)^2)) +     EXP(-0.5*((($A218-($AB7+7))/1.1)^2)))    * MAX(EXP(-k_elim*MAX($A218-($AB7+1),0)),0.5),   (XR_factor_fed*($AC7/Poids)) *    (EXP(-0.5*((($A218-($AB7+2))/0.9)^2)) +     EXP(-0.5*((($A218-($AB7+6))/1.1)^2)))    * MAX(EXP(-k_elim*MAX($A218-($AB7+1),0)),0.58) ),0),IF(AND($AD7=TRUE,OR($AA7="Concerta",$AA7="OROS"),$A218&gt;=$AB7), MIN(OROS_factor*($AC7/Poids),22) / (1+EXP(-(($A218-($AB7+4.8))))) *  IF($A218&gt;($AB7+10), EXP(-k_elim*(($A218-($AB7+10)))), 1),0)))</f>
        <v>0</v>
      </c>
      <c r="K218" s="20">
        <f>IF($AA8="IR",IF(AND($AD8=TRUE,$AA8="IR",$A218&gt;=$AB8), (IR_factor*($AC8/Poids)) *  (EXP(-k_elim*($A218-$AB8)) - EXP(-3*($A218-$AB8)))  / (EXP(-k_elim*1.8)-EXP(-3*1.8)),0),IF($AA8="XR",IF(AND($AD8=TRUE,$AA8="XR",$A218&gt;=$AB8), IF($AE8="Jeun",   (XR_factor_fast*($AC8/Poids)) *    (EXP(-0.5*((($A218-($AB8+2))/0.9)^2)) +     EXP(-0.5*((($A218-($AB8+7))/1.1)^2)))    * MAX(EXP(-k_elim*MAX($A218-($AB8+1),0)),0.5),   (XR_factor_fed*($AC8/Poids)) *    (EXP(-0.5*((($A218-($AB8+2))/0.9)^2)) +     EXP(-0.5*((($A218-($AB8+6))/1.1)^2)))    * MAX(EXP(-k_elim*MAX($A218-($AB8+1),0)),0.58) ),0),IF(AND($AD8=TRUE,OR($AA8="Concerta",$AA8="OROS"),$A218&gt;=$AB8), MIN(OROS_factor*($AC8/Poids),22) / (1+EXP(-(($A218-($AB8+4.8))))) *  IF($A218&gt;($AB8+10), EXP(-k_elim*(($A218-($AB8+10)))), 1),0)))</f>
        <v>0</v>
      </c>
      <c r="L218" s="20">
        <f>IF($AA9="IR",IF(AND($AD9=TRUE,$AA9="IR",$A218&gt;=$AB9), (IR_factor*($AC9/Poids)) *  (EXP(-k_elim*($A218-$AB9)) - EXP(-3*($A218-$AB9)))  / (EXP(-k_elim*1.8)-EXP(-3*1.8)),0),IF($AA9="XR",IF(AND($AD9=TRUE,$AA9="XR",$A218&gt;=$AB9), IF($AE9="Jeun",   (XR_factor_fast*($AC9/Poids)) *    (EXP(-0.5*((($A218-($AB9+2))/0.9)^2)) +     EXP(-0.5*((($A218-($AB9+7))/1.1)^2)))    * MAX(EXP(-k_elim*MAX($A218-($AB9+1),0)),0.5),   (XR_factor_fed*($AC9/Poids)) *    (EXP(-0.5*((($A218-($AB9+2))/0.9)^2)) +     EXP(-0.5*((($A218-($AB9+6))/1.1)^2)))    * MAX(EXP(-k_elim*MAX($A218-($AB9+1),0)),0.58) ),0),IF(AND($AD9=TRUE,OR($AA9="Concerta",$AA9="OROS"),$A218&gt;=$AB9), MIN(OROS_factor*($AC9/Poids),22) / (1+EXP(-(($A218-($AB9+4.8))))) *  IF($A218&gt;($AB9+10), EXP(-k_elim*(($A218-($AB9+10)))), 1),0)))</f>
        <v>0</v>
      </c>
      <c r="M218" s="20">
        <f>IF($AA10="IR",IF(AND($AD10=TRUE,$AA10="IR",$A218&gt;=$AB10), (IR_factor*($AC10/Poids)) *  (EXP(-k_elim*($A218-$AB10)) - EXP(-3*($A218-$AB10)))  / (EXP(-k_elim*1.8)-EXP(-3*1.8)),0),IF($AA10="XR",IF(AND($AD10=TRUE,$AA10="XR",$A218&gt;=$AB10), IF($AE10="Jeun",   (XR_factor_fast*($AC10/Poids)) *    (EXP(-0.5*((($A218-($AB10+2))/0.9)^2)) +     EXP(-0.5*((($A218-($AB10+7))/1.1)^2)))    * MAX(EXP(-k_elim*MAX($A218-($AB10+1),0)),0.5),   (XR_factor_fed*($AC10/Poids)) *    (EXP(-0.5*((($A218-($AB10+2))/0.9)^2)) +     EXP(-0.5*((($A218-($AB10+6))/1.1)^2)))    * MAX(EXP(-k_elim*MAX($A218-($AB10+1),0)),0.58) ),0),IF(AND($AD10=TRUE,OR($AA10="Concerta",$AA10="OROS"),$A218&gt;=$AB10), MIN(OROS_factor*($AC10/Poids),22) / (1+EXP(-(($A218-($AB10+4.8))))) *  IF($A218&gt;($AB10+10), EXP(-k_elim*(($A218-($AB10+10)))), 1),0)))</f>
        <v>0</v>
      </c>
      <c r="N218" s="32">
        <f>IF($AA11="IR",IF(AND($AD11=TRUE,$AA11="IR",$A218&gt;=$AB11), (IR_factor*($AC11/Poids)) *  (EXP(-k_elim*($A218-$AB11)) - EXP(-3*($A218-$AB11)))  / (EXP(-k_elim*1.8)-EXP(-3*1.8)),0),IF($AA11="XR",IF(AND($AD11=TRUE,$AA11="XR",$A218&gt;=$AB11), IF($AE11="Jeun",   (XR_factor_fast*($AC11/Poids)) *    (EXP(-0.5*((($A218-($AB11+2))/0.9)^2)) +     EXP(-0.5*((($A218-($AB11+7))/1.1)^2)))    * MAX(EXP(-k_elim*MAX($A218-($AB11+1),0)),0.5),   (XR_factor_fed*($AC11/Poids)) *    (EXP(-0.5*((($A218-($AB11+2))/0.9)^2)) +     EXP(-0.5*((($A218-($AB11+6))/1.1)^2)))    * MAX(EXP(-k_elim*MAX($A218-($AB11+1),0)),0.58) ),0),IF(AND($AD11=TRUE,OR($AA11="Concerta",$AA11="OROS"),$A218&gt;=$AB11), MIN(OROS_factor*($AC11/Poids),22) / (1+EXP(-(($A218-($AB11+4.8))))) *  IF($A218&gt;($AB11+10), EXP(-k_elim*(($A218-($AB11+10)))), 1),0)))</f>
        <v>0</v>
      </c>
      <c r="O218" s="32">
        <f>IF($AA12="IR",IF(AND($AD12=TRUE,$AA12="IR",$A218&gt;=$AB12), (IR_factor*($AC12/Poids)) *  (EXP(-k_elim*($A218-$AB12)) - EXP(-3*($A218-$AB12)))  / (EXP(-k_elim*1.8)-EXP(-3*1.8)),0),IF($AA12="XR",IF(AND($AD12=TRUE,$AA12="XR",$A218&gt;=$AB12), IF($AE12="Jeun",   (XR_factor_fast*($AC12/Poids)) *    (EXP(-0.5*((($A218-($AB12+2))/0.9)^2)) +     EXP(-0.5*((($A218-($AB12+7))/1.1)^2)))    * MAX(EXP(-k_elim*MAX($A218-($AB12+1),0)),0.5),   (XR_factor_fed*($AC12/Poids)) *    (EXP(-0.5*((($A218-($AB12+2))/0.9)^2)) +     EXP(-0.5*((($A218-($AB12+6))/1.1)^2)))    * MAX(EXP(-k_elim*MAX($A218-($AB12+1),0)),0.58) ),0),IF(AND($AD12=TRUE,OR($AA12="Concerta",$AA12="OROS"),$A218&gt;=$AB12), MIN(OROS_factor*($AC12/Poids),22) / (1+EXP(-(($A218-($AB12+4.8))))) *  IF($A218&gt;($AB12+10), EXP(-k_elim*(($A218-($AB12+10)))), 1),0)))</f>
        <v>0</v>
      </c>
      <c r="P218" s="32">
        <f>IF($AA13="IR",IF(AND($AD13=TRUE,$AA13="IR",$A218&gt;=$AB13), (IR_factor*($AC13/Poids)) *  (EXP(-k_elim*($A218-$AB13)) - EXP(-3*($A218-$AB13)))  / (EXP(-k_elim*1.8)-EXP(-3*1.8)),0),IF($AA13="XR",IF(AND($AD13=TRUE,$AA13="XR",$A218&gt;=$AB13), IF($AE13="Jeun",   (XR_factor_fast*($AC13/Poids)) *    (EXP(-0.5*((($A218-($AB13+2))/0.9)^2)) +     EXP(-0.5*((($A218-($AB13+7))/1.1)^2)))    * MAX(EXP(-k_elim*MAX($A218-($AB13+1),0)),0.5),   (XR_factor_fed*($AC13/Poids)) *    (EXP(-0.5*((($A218-($AB13+2))/0.9)^2)) +     EXP(-0.5*((($A218-($AB13+6))/1.1)^2)))    * MAX(EXP(-k_elim*MAX($A218-($AB13+1),0)),0.58) ),0),IF(AND($AD13=TRUE,OR($AA13="Concerta",$AA13="OROS"),$A218&gt;=$AB13), MIN(OROS_factor*($AC13/Poids),22) / (1+EXP(-(($A218-($AB13+4.8))))) *  IF($A218&gt;($AB13+10), EXP(-k_elim*(($A218-($AB13+10)))), 1),0)))</f>
        <v>0</v>
      </c>
      <c r="AO218">
        <v>5</v>
      </c>
    </row>
    <row r="219" spans="1:41">
      <c r="A219" s="17">
        <v>16.849999999999959</v>
      </c>
      <c r="B219" s="18">
        <f t="shared" si="9"/>
        <v>10.308904288453622</v>
      </c>
      <c r="C219" s="20">
        <f t="shared" si="10"/>
        <v>0</v>
      </c>
      <c r="D219" s="32">
        <f t="shared" si="11"/>
        <v>0</v>
      </c>
      <c r="E219" s="18">
        <f>IF($AA2="IR",IF(AND($AD2=TRUE,$AA2="IR",$A219&gt;=$AB2), (IR_factor*($AC2/Poids)) *  (EXP(-k_elim*($A219-$AB2)) - EXP(-3*($A219-$AB2)))  / (EXP(-k_elim*1.8)-EXP(-3*1.8)),0),IF($AA2="XR",IF(AND($AD2=TRUE,$AA2="XR",$A219&gt;=$AB2), IF($AE2="Jeun",   (XR_factor_fast*($AC2/Poids)) *    (EXP(-0.5*((($A219-($AB2+2))/0.9)^2)) +     EXP(-0.5*((($A219-($AB2+7))/1.1)^2)))    * MAX(EXP(-k_elim*MAX($A219-($AB2+1),0)),0.5),   (XR_factor_fed*($AC2/Poids)) *    (EXP(-0.5*((($A219-($AB2+2))/0.9)^2)) +     EXP(-0.5*((($A219-($AB2+6))/1.1)^2)))    * MAX(EXP(-k_elim*MAX($A219-($AB2+1),0)),0.58) ),0),IF(AND($AD2=TRUE,OR($AA2="Concerta",$AA2="OROS"),$A219&gt;=$AB2), MIN(OROS_factor*($AC2/Poids),22) / (1+EXP(-(($A219-($AB2+4.8))))) *  IF($A219&gt;($AB2+10), EXP(-k_elim*(($A219-($AB2+10)))), 1),0)))</f>
        <v>1.0982529113890598</v>
      </c>
      <c r="F219" s="18">
        <f>IF($AA3="IR",IF(AND($AD3=TRUE,$AA3="IR",$A219&gt;=$AB3), (IR_factor*($AC3/Poids)) *  (EXP(-k_elim*($A219-$AB3)) - EXP(-3*($A219-$AB3)))  / (EXP(-k_elim*1.8)-EXP(-3*1.8)),0),IF($AA3="XR",IF(AND($AD3=TRUE,$AA3="XR",$A219&gt;=$AB3), IF($AE3="Jeun",   (XR_factor_fast*($AC3/Poids)) *    (EXP(-0.5*((($A219-($AB3+2))/0.9)^2)) +     EXP(-0.5*((($A219-($AB3+7))/1.1)^2)))    * MAX(EXP(-k_elim*MAX($A219-($AB3+1),0)),0.5),   (XR_factor_fed*($AC3/Poids)) *    (EXP(-0.5*((($A219-($AB3+2))/0.9)^2)) +     EXP(-0.5*((($A219-($AB3+6))/1.1)^2)))    * MAX(EXP(-k_elim*MAX($A219-($AB3+1),0)),0.58) ),0),IF(AND($AD3=TRUE,OR($AA3="Concerta",$AA3="OROS"),$A219&gt;=$AB3), MIN(OROS_factor*($AC3/Poids),22) / (1+EXP(-(($A219-($AB3+4.8))))) *  IF($A219&gt;($AB3+10), EXP(-k_elim*(($A219-($AB3+10)))), 1),0)))</f>
        <v>0</v>
      </c>
      <c r="G219" s="18">
        <f>IF($AA4="IR",IF(AND($AD4=TRUE,$AA4="IR",$A219&gt;=$AB4), (IR_factor*($AC4/Poids)) *  (EXP(-k_elim*($A219-$AB4)) - EXP(-3*($A219-$AB4)))  / (EXP(-k_elim*1.8)-EXP(-3*1.8)),0),IF($AA4="XR",IF(AND($AD4=TRUE,$AA4="XR",$A219&gt;=$AB4), IF($AE4="Jeun",   (XR_factor_fast*($AC4/Poids)) *    (EXP(-0.5*((($A219-($AB4+2))/0.9)^2)) +     EXP(-0.5*((($A219-($AB4+7))/1.1)^2)))    * MAX(EXP(-k_elim*MAX($A219-($AB4+1),0)),0.5),   (XR_factor_fed*($AC4/Poids)) *    (EXP(-0.5*((($A219-($AB4+2))/0.9)^2)) +     EXP(-0.5*((($A219-($AB4+6))/1.1)^2)))    * MAX(EXP(-k_elim*MAX($A219-($AB4+1),0)),0.58) ),0),IF(AND($AD4=TRUE,OR($AA4="Concerta",$AA4="OROS"),$A219&gt;=$AB4), MIN(OROS_factor*($AC4/Poids),22) / (1+EXP(-(($A219-($AB4+4.8))))) *  IF($A219&gt;($AB4+10), EXP(-k_elim*(($A219-($AB4+10)))), 1),0)))</f>
        <v>0</v>
      </c>
      <c r="H219" s="18">
        <f>IF($AA5="IR",IF(AND($AD5=TRUE,$AA5="IR",$A219&gt;=$AB5), (IR_factor*($AC5/Poids)) *  (EXP(-k_elim*($A219-$AB5)) - EXP(-3*($A219-$AB5)))  / (EXP(-k_elim*1.8)-EXP(-3*1.8)),0),IF($AA5="XR",IF(AND($AD5=TRUE,$AA5="XR",$A219&gt;=$AB5), IF($AE5="Jeun",   (XR_factor_fast*($AC5/Poids)) *    (EXP(-0.5*((($A219-($AB5+2))/0.9)^2)) +     EXP(-0.5*((($A219-($AB5+7))/1.1)^2)))    * MAX(EXP(-k_elim*MAX($A219-($AB5+1),0)),0.5),   (XR_factor_fed*($AC5/Poids)) *    (EXP(-0.5*((($A219-($AB5+2))/0.9)^2)) +     EXP(-0.5*((($A219-($AB5+6))/1.1)^2)))    * MAX(EXP(-k_elim*MAX($A219-($AB5+1),0)),0.58) ),0),IF(AND($AD5=TRUE,OR($AA5="Concerta",$AA5="OROS"),$A219&gt;=$AB5), MIN(OROS_factor*($AC5/Poids),22) / (1+EXP(-(($A219-($AB5+4.8))))) *  IF($A219&gt;($AB5+10), EXP(-k_elim*(($A219-($AB5+10)))), 1),0)))</f>
        <v>9.2106513770645613</v>
      </c>
      <c r="I219" s="20">
        <f>IF($AA6="IR",IF(AND($AD6=TRUE,$AA6="IR",$A219&gt;=$AB6), (IR_factor*($AC6/Poids)) *  (EXP(-k_elim*($A219-$AB6)) - EXP(-3*($A219-$AB6)))  / (EXP(-k_elim*1.8)-EXP(-3*1.8)),0),IF($AA6="XR",IF(AND($AD6=TRUE,$AA6="XR",$A219&gt;=$AB6), IF($AE6="Jeun",   (XR_factor_fast*($AC6/Poids)) *    (EXP(-0.5*((($A219-($AB6+2))/0.9)^2)) +     EXP(-0.5*((($A219-($AB6+7))/1.1)^2)))    * MAX(EXP(-k_elim*MAX($A219-($AB6+1),0)),0.5),   (XR_factor_fed*($AC6/Poids)) *    (EXP(-0.5*((($A219-($AB6+2))/0.9)^2)) +     EXP(-0.5*((($A219-($AB6+6))/1.1)^2)))    * MAX(EXP(-k_elim*MAX($A219-($AB6+1),0)),0.58) ),0),IF(AND($AD6=TRUE,OR($AA6="Concerta",$AA6="OROS"),$A219&gt;=$AB6), MIN(OROS_factor*($AC6/Poids),22) / (1+EXP(-(($A219-($AB6+4.8))))) *  IF($A219&gt;($AB6+10), EXP(-k_elim*(($A219-($AB6+10)))), 1),0)))</f>
        <v>0</v>
      </c>
      <c r="J219" s="20">
        <f>IF($AA7="IR",IF(AND($AD7=TRUE,$AA7="IR",$A219&gt;=$AB7), (IR_factor*($AC7/Poids)) *  (EXP(-k_elim*($A219-$AB7)) - EXP(-3*($A219-$AB7)))  / (EXP(-k_elim*1.8)-EXP(-3*1.8)),0),IF($AA7="XR",IF(AND($AD7=TRUE,$AA7="XR",$A219&gt;=$AB7), IF($AE7="Jeun",   (XR_factor_fast*($AC7/Poids)) *    (EXP(-0.5*((($A219-($AB7+2))/0.9)^2)) +     EXP(-0.5*((($A219-($AB7+7))/1.1)^2)))    * MAX(EXP(-k_elim*MAX($A219-($AB7+1),0)),0.5),   (XR_factor_fed*($AC7/Poids)) *    (EXP(-0.5*((($A219-($AB7+2))/0.9)^2)) +     EXP(-0.5*((($A219-($AB7+6))/1.1)^2)))    * MAX(EXP(-k_elim*MAX($A219-($AB7+1),0)),0.58) ),0),IF(AND($AD7=TRUE,OR($AA7="Concerta",$AA7="OROS"),$A219&gt;=$AB7), MIN(OROS_factor*($AC7/Poids),22) / (1+EXP(-(($A219-($AB7+4.8))))) *  IF($A219&gt;($AB7+10), EXP(-k_elim*(($A219-($AB7+10)))), 1),0)))</f>
        <v>0</v>
      </c>
      <c r="K219" s="20">
        <f>IF($AA8="IR",IF(AND($AD8=TRUE,$AA8="IR",$A219&gt;=$AB8), (IR_factor*($AC8/Poids)) *  (EXP(-k_elim*($A219-$AB8)) - EXP(-3*($A219-$AB8)))  / (EXP(-k_elim*1.8)-EXP(-3*1.8)),0),IF($AA8="XR",IF(AND($AD8=TRUE,$AA8="XR",$A219&gt;=$AB8), IF($AE8="Jeun",   (XR_factor_fast*($AC8/Poids)) *    (EXP(-0.5*((($A219-($AB8+2))/0.9)^2)) +     EXP(-0.5*((($A219-($AB8+7))/1.1)^2)))    * MAX(EXP(-k_elim*MAX($A219-($AB8+1),0)),0.5),   (XR_factor_fed*($AC8/Poids)) *    (EXP(-0.5*((($A219-($AB8+2))/0.9)^2)) +     EXP(-0.5*((($A219-($AB8+6))/1.1)^2)))    * MAX(EXP(-k_elim*MAX($A219-($AB8+1),0)),0.58) ),0),IF(AND($AD8=TRUE,OR($AA8="Concerta",$AA8="OROS"),$A219&gt;=$AB8), MIN(OROS_factor*($AC8/Poids),22) / (1+EXP(-(($A219-($AB8+4.8))))) *  IF($A219&gt;($AB8+10), EXP(-k_elim*(($A219-($AB8+10)))), 1),0)))</f>
        <v>0</v>
      </c>
      <c r="L219" s="20">
        <f>IF($AA9="IR",IF(AND($AD9=TRUE,$AA9="IR",$A219&gt;=$AB9), (IR_factor*($AC9/Poids)) *  (EXP(-k_elim*($A219-$AB9)) - EXP(-3*($A219-$AB9)))  / (EXP(-k_elim*1.8)-EXP(-3*1.8)),0),IF($AA9="XR",IF(AND($AD9=TRUE,$AA9="XR",$A219&gt;=$AB9), IF($AE9="Jeun",   (XR_factor_fast*($AC9/Poids)) *    (EXP(-0.5*((($A219-($AB9+2))/0.9)^2)) +     EXP(-0.5*((($A219-($AB9+7))/1.1)^2)))    * MAX(EXP(-k_elim*MAX($A219-($AB9+1),0)),0.5),   (XR_factor_fed*($AC9/Poids)) *    (EXP(-0.5*((($A219-($AB9+2))/0.9)^2)) +     EXP(-0.5*((($A219-($AB9+6))/1.1)^2)))    * MAX(EXP(-k_elim*MAX($A219-($AB9+1),0)),0.58) ),0),IF(AND($AD9=TRUE,OR($AA9="Concerta",$AA9="OROS"),$A219&gt;=$AB9), MIN(OROS_factor*($AC9/Poids),22) / (1+EXP(-(($A219-($AB9+4.8))))) *  IF($A219&gt;($AB9+10), EXP(-k_elim*(($A219-($AB9+10)))), 1),0)))</f>
        <v>0</v>
      </c>
      <c r="M219" s="20">
        <f>IF($AA10="IR",IF(AND($AD10=TRUE,$AA10="IR",$A219&gt;=$AB10), (IR_factor*($AC10/Poids)) *  (EXP(-k_elim*($A219-$AB10)) - EXP(-3*($A219-$AB10)))  / (EXP(-k_elim*1.8)-EXP(-3*1.8)),0),IF($AA10="XR",IF(AND($AD10=TRUE,$AA10="XR",$A219&gt;=$AB10), IF($AE10="Jeun",   (XR_factor_fast*($AC10/Poids)) *    (EXP(-0.5*((($A219-($AB10+2))/0.9)^2)) +     EXP(-0.5*((($A219-($AB10+7))/1.1)^2)))    * MAX(EXP(-k_elim*MAX($A219-($AB10+1),0)),0.5),   (XR_factor_fed*($AC10/Poids)) *    (EXP(-0.5*((($A219-($AB10+2))/0.9)^2)) +     EXP(-0.5*((($A219-($AB10+6))/1.1)^2)))    * MAX(EXP(-k_elim*MAX($A219-($AB10+1),0)),0.58) ),0),IF(AND($AD10=TRUE,OR($AA10="Concerta",$AA10="OROS"),$A219&gt;=$AB10), MIN(OROS_factor*($AC10/Poids),22) / (1+EXP(-(($A219-($AB10+4.8))))) *  IF($A219&gt;($AB10+10), EXP(-k_elim*(($A219-($AB10+10)))), 1),0)))</f>
        <v>0</v>
      </c>
      <c r="N219" s="32">
        <f>IF($AA11="IR",IF(AND($AD11=TRUE,$AA11="IR",$A219&gt;=$AB11), (IR_factor*($AC11/Poids)) *  (EXP(-k_elim*($A219-$AB11)) - EXP(-3*($A219-$AB11)))  / (EXP(-k_elim*1.8)-EXP(-3*1.8)),0),IF($AA11="XR",IF(AND($AD11=TRUE,$AA11="XR",$A219&gt;=$AB11), IF($AE11="Jeun",   (XR_factor_fast*($AC11/Poids)) *    (EXP(-0.5*((($A219-($AB11+2))/0.9)^2)) +     EXP(-0.5*((($A219-($AB11+7))/1.1)^2)))    * MAX(EXP(-k_elim*MAX($A219-($AB11+1),0)),0.5),   (XR_factor_fed*($AC11/Poids)) *    (EXP(-0.5*((($A219-($AB11+2))/0.9)^2)) +     EXP(-0.5*((($A219-($AB11+6))/1.1)^2)))    * MAX(EXP(-k_elim*MAX($A219-($AB11+1),0)),0.58) ),0),IF(AND($AD11=TRUE,OR($AA11="Concerta",$AA11="OROS"),$A219&gt;=$AB11), MIN(OROS_factor*($AC11/Poids),22) / (1+EXP(-(($A219-($AB11+4.8))))) *  IF($A219&gt;($AB11+10), EXP(-k_elim*(($A219-($AB11+10)))), 1),0)))</f>
        <v>0</v>
      </c>
      <c r="O219" s="32">
        <f>IF($AA12="IR",IF(AND($AD12=TRUE,$AA12="IR",$A219&gt;=$AB12), (IR_factor*($AC12/Poids)) *  (EXP(-k_elim*($A219-$AB12)) - EXP(-3*($A219-$AB12)))  / (EXP(-k_elim*1.8)-EXP(-3*1.8)),0),IF($AA12="XR",IF(AND($AD12=TRUE,$AA12="XR",$A219&gt;=$AB12), IF($AE12="Jeun",   (XR_factor_fast*($AC12/Poids)) *    (EXP(-0.5*((($A219-($AB12+2))/0.9)^2)) +     EXP(-0.5*((($A219-($AB12+7))/1.1)^2)))    * MAX(EXP(-k_elim*MAX($A219-($AB12+1),0)),0.5),   (XR_factor_fed*($AC12/Poids)) *    (EXP(-0.5*((($A219-($AB12+2))/0.9)^2)) +     EXP(-0.5*((($A219-($AB12+6))/1.1)^2)))    * MAX(EXP(-k_elim*MAX($A219-($AB12+1),0)),0.58) ),0),IF(AND($AD12=TRUE,OR($AA12="Concerta",$AA12="OROS"),$A219&gt;=$AB12), MIN(OROS_factor*($AC12/Poids),22) / (1+EXP(-(($A219-($AB12+4.8))))) *  IF($A219&gt;($AB12+10), EXP(-k_elim*(($A219-($AB12+10)))), 1),0)))</f>
        <v>0</v>
      </c>
      <c r="P219" s="32">
        <f>IF($AA13="IR",IF(AND($AD13=TRUE,$AA13="IR",$A219&gt;=$AB13), (IR_factor*($AC13/Poids)) *  (EXP(-k_elim*($A219-$AB13)) - EXP(-3*($A219-$AB13)))  / (EXP(-k_elim*1.8)-EXP(-3*1.8)),0),IF($AA13="XR",IF(AND($AD13=TRUE,$AA13="XR",$A219&gt;=$AB13), IF($AE13="Jeun",   (XR_factor_fast*($AC13/Poids)) *    (EXP(-0.5*((($A219-($AB13+2))/0.9)^2)) +     EXP(-0.5*((($A219-($AB13+7))/1.1)^2)))    * MAX(EXP(-k_elim*MAX($A219-($AB13+1),0)),0.5),   (XR_factor_fed*($AC13/Poids)) *    (EXP(-0.5*((($A219-($AB13+2))/0.9)^2)) +     EXP(-0.5*((($A219-($AB13+6))/1.1)^2)))    * MAX(EXP(-k_elim*MAX($A219-($AB13+1),0)),0.58) ),0),IF(AND($AD13=TRUE,OR($AA13="Concerta",$AA13="OROS"),$A219&gt;=$AB13), MIN(OROS_factor*($AC13/Poids),22) / (1+EXP(-(($A219-($AB13+4.8))))) *  IF($A219&gt;($AB13+10), EXP(-k_elim*(($A219-($AB13+10)))), 1),0)))</f>
        <v>0</v>
      </c>
      <c r="AO219">
        <v>5</v>
      </c>
    </row>
    <row r="220" spans="1:41">
      <c r="A220" s="17">
        <v>16.899999999999959</v>
      </c>
      <c r="B220" s="18">
        <f t="shared" si="9"/>
        <v>10.306830393955149</v>
      </c>
      <c r="C220" s="20">
        <f t="shared" si="10"/>
        <v>0</v>
      </c>
      <c r="D220" s="32">
        <f t="shared" si="11"/>
        <v>0</v>
      </c>
      <c r="E220" s="18">
        <f>IF($AA2="IR",IF(AND($AD2=TRUE,$AA2="IR",$A220&gt;=$AB2), (IR_factor*($AC2/Poids)) *  (EXP(-k_elim*($A220-$AB2)) - EXP(-3*($A220-$AB2)))  / (EXP(-k_elim*1.8)-EXP(-3*1.8)),0),IF($AA2="XR",IF(AND($AD2=TRUE,$AA2="XR",$A220&gt;=$AB2), IF($AE2="Jeun",   (XR_factor_fast*($AC2/Poids)) *    (EXP(-0.5*((($A220-($AB2+2))/0.9)^2)) +     EXP(-0.5*((($A220-($AB2+7))/1.1)^2)))    * MAX(EXP(-k_elim*MAX($A220-($AB2+1),0)),0.5),   (XR_factor_fed*($AC2/Poids)) *    (EXP(-0.5*((($A220-($AB2+2))/0.9)^2)) +     EXP(-0.5*((($A220-($AB2+6))/1.1)^2)))    * MAX(EXP(-k_elim*MAX($A220-($AB2+1),0)),0.58) ),0),IF(AND($AD2=TRUE,OR($AA2="Concerta",$AA2="OROS"),$A220&gt;=$AB2), MIN(OROS_factor*($AC2/Poids),22) / (1+EXP(-(($A220-($AB2+4.8))))) *  IF($A220&gt;($AB2+10), EXP(-k_elim*(($A220-($AB2+10)))), 1),0)))</f>
        <v>1.0847429284125871</v>
      </c>
      <c r="F220" s="18">
        <f>IF($AA3="IR",IF(AND($AD3=TRUE,$AA3="IR",$A220&gt;=$AB3), (IR_factor*($AC3/Poids)) *  (EXP(-k_elim*($A220-$AB3)) - EXP(-3*($A220-$AB3)))  / (EXP(-k_elim*1.8)-EXP(-3*1.8)),0),IF($AA3="XR",IF(AND($AD3=TRUE,$AA3="XR",$A220&gt;=$AB3), IF($AE3="Jeun",   (XR_factor_fast*($AC3/Poids)) *    (EXP(-0.5*((($A220-($AB3+2))/0.9)^2)) +     EXP(-0.5*((($A220-($AB3+7))/1.1)^2)))    * MAX(EXP(-k_elim*MAX($A220-($AB3+1),0)),0.5),   (XR_factor_fed*($AC3/Poids)) *    (EXP(-0.5*((($A220-($AB3+2))/0.9)^2)) +     EXP(-0.5*((($A220-($AB3+6))/1.1)^2)))    * MAX(EXP(-k_elim*MAX($A220-($AB3+1),0)),0.58) ),0),IF(AND($AD3=TRUE,OR($AA3="Concerta",$AA3="OROS"),$A220&gt;=$AB3), MIN(OROS_factor*($AC3/Poids),22) / (1+EXP(-(($A220-($AB3+4.8))))) *  IF($A220&gt;($AB3+10), EXP(-k_elim*(($A220-($AB3+10)))), 1),0)))</f>
        <v>0</v>
      </c>
      <c r="G220" s="18">
        <f>IF($AA4="IR",IF(AND($AD4=TRUE,$AA4="IR",$A220&gt;=$AB4), (IR_factor*($AC4/Poids)) *  (EXP(-k_elim*($A220-$AB4)) - EXP(-3*($A220-$AB4)))  / (EXP(-k_elim*1.8)-EXP(-3*1.8)),0),IF($AA4="XR",IF(AND($AD4=TRUE,$AA4="XR",$A220&gt;=$AB4), IF($AE4="Jeun",   (XR_factor_fast*($AC4/Poids)) *    (EXP(-0.5*((($A220-($AB4+2))/0.9)^2)) +     EXP(-0.5*((($A220-($AB4+7))/1.1)^2)))    * MAX(EXP(-k_elim*MAX($A220-($AB4+1),0)),0.5),   (XR_factor_fed*($AC4/Poids)) *    (EXP(-0.5*((($A220-($AB4+2))/0.9)^2)) +     EXP(-0.5*((($A220-($AB4+6))/1.1)^2)))    * MAX(EXP(-k_elim*MAX($A220-($AB4+1),0)),0.58) ),0),IF(AND($AD4=TRUE,OR($AA4="Concerta",$AA4="OROS"),$A220&gt;=$AB4), MIN(OROS_factor*($AC4/Poids),22) / (1+EXP(-(($A220-($AB4+4.8))))) *  IF($A220&gt;($AB4+10), EXP(-k_elim*(($A220-($AB4+10)))), 1),0)))</f>
        <v>0</v>
      </c>
      <c r="H220" s="18">
        <f>IF($AA5="IR",IF(AND($AD5=TRUE,$AA5="IR",$A220&gt;=$AB5), (IR_factor*($AC5/Poids)) *  (EXP(-k_elim*($A220-$AB5)) - EXP(-3*($A220-$AB5)))  / (EXP(-k_elim*1.8)-EXP(-3*1.8)),0),IF($AA5="XR",IF(AND($AD5=TRUE,$AA5="XR",$A220&gt;=$AB5), IF($AE5="Jeun",   (XR_factor_fast*($AC5/Poids)) *    (EXP(-0.5*((($A220-($AB5+2))/0.9)^2)) +     EXP(-0.5*((($A220-($AB5+7))/1.1)^2)))    * MAX(EXP(-k_elim*MAX($A220-($AB5+1),0)),0.5),   (XR_factor_fed*($AC5/Poids)) *    (EXP(-0.5*((($A220-($AB5+2))/0.9)^2)) +     EXP(-0.5*((($A220-($AB5+6))/1.1)^2)))    * MAX(EXP(-k_elim*MAX($A220-($AB5+1),0)),0.58) ),0),IF(AND($AD5=TRUE,OR($AA5="Concerta",$AA5="OROS"),$A220&gt;=$AB5), MIN(OROS_factor*($AC5/Poids),22) / (1+EXP(-(($A220-($AB5+4.8))))) *  IF($A220&gt;($AB5+10), EXP(-k_elim*(($A220-($AB5+10)))), 1),0)))</f>
        <v>9.2220874655425611</v>
      </c>
      <c r="I220" s="20">
        <f>IF($AA6="IR",IF(AND($AD6=TRUE,$AA6="IR",$A220&gt;=$AB6), (IR_factor*($AC6/Poids)) *  (EXP(-k_elim*($A220-$AB6)) - EXP(-3*($A220-$AB6)))  / (EXP(-k_elim*1.8)-EXP(-3*1.8)),0),IF($AA6="XR",IF(AND($AD6=TRUE,$AA6="XR",$A220&gt;=$AB6), IF($AE6="Jeun",   (XR_factor_fast*($AC6/Poids)) *    (EXP(-0.5*((($A220-($AB6+2))/0.9)^2)) +     EXP(-0.5*((($A220-($AB6+7))/1.1)^2)))    * MAX(EXP(-k_elim*MAX($A220-($AB6+1),0)),0.5),   (XR_factor_fed*($AC6/Poids)) *    (EXP(-0.5*((($A220-($AB6+2))/0.9)^2)) +     EXP(-0.5*((($A220-($AB6+6))/1.1)^2)))    * MAX(EXP(-k_elim*MAX($A220-($AB6+1),0)),0.58) ),0),IF(AND($AD6=TRUE,OR($AA6="Concerta",$AA6="OROS"),$A220&gt;=$AB6), MIN(OROS_factor*($AC6/Poids),22) / (1+EXP(-(($A220-($AB6+4.8))))) *  IF($A220&gt;($AB6+10), EXP(-k_elim*(($A220-($AB6+10)))), 1),0)))</f>
        <v>0</v>
      </c>
      <c r="J220" s="20">
        <f>IF($AA7="IR",IF(AND($AD7=TRUE,$AA7="IR",$A220&gt;=$AB7), (IR_factor*($AC7/Poids)) *  (EXP(-k_elim*($A220-$AB7)) - EXP(-3*($A220-$AB7)))  / (EXP(-k_elim*1.8)-EXP(-3*1.8)),0),IF($AA7="XR",IF(AND($AD7=TRUE,$AA7="XR",$A220&gt;=$AB7), IF($AE7="Jeun",   (XR_factor_fast*($AC7/Poids)) *    (EXP(-0.5*((($A220-($AB7+2))/0.9)^2)) +     EXP(-0.5*((($A220-($AB7+7))/1.1)^2)))    * MAX(EXP(-k_elim*MAX($A220-($AB7+1),0)),0.5),   (XR_factor_fed*($AC7/Poids)) *    (EXP(-0.5*((($A220-($AB7+2))/0.9)^2)) +     EXP(-0.5*((($A220-($AB7+6))/1.1)^2)))    * MAX(EXP(-k_elim*MAX($A220-($AB7+1),0)),0.58) ),0),IF(AND($AD7=TRUE,OR($AA7="Concerta",$AA7="OROS"),$A220&gt;=$AB7), MIN(OROS_factor*($AC7/Poids),22) / (1+EXP(-(($A220-($AB7+4.8))))) *  IF($A220&gt;($AB7+10), EXP(-k_elim*(($A220-($AB7+10)))), 1),0)))</f>
        <v>0</v>
      </c>
      <c r="K220" s="20">
        <f>IF($AA8="IR",IF(AND($AD8=TRUE,$AA8="IR",$A220&gt;=$AB8), (IR_factor*($AC8/Poids)) *  (EXP(-k_elim*($A220-$AB8)) - EXP(-3*($A220-$AB8)))  / (EXP(-k_elim*1.8)-EXP(-3*1.8)),0),IF($AA8="XR",IF(AND($AD8=TRUE,$AA8="XR",$A220&gt;=$AB8), IF($AE8="Jeun",   (XR_factor_fast*($AC8/Poids)) *    (EXP(-0.5*((($A220-($AB8+2))/0.9)^2)) +     EXP(-0.5*((($A220-($AB8+7))/1.1)^2)))    * MAX(EXP(-k_elim*MAX($A220-($AB8+1),0)),0.5),   (XR_factor_fed*($AC8/Poids)) *    (EXP(-0.5*((($A220-($AB8+2))/0.9)^2)) +     EXP(-0.5*((($A220-($AB8+6))/1.1)^2)))    * MAX(EXP(-k_elim*MAX($A220-($AB8+1),0)),0.58) ),0),IF(AND($AD8=TRUE,OR($AA8="Concerta",$AA8="OROS"),$A220&gt;=$AB8), MIN(OROS_factor*($AC8/Poids),22) / (1+EXP(-(($A220-($AB8+4.8))))) *  IF($A220&gt;($AB8+10), EXP(-k_elim*(($A220-($AB8+10)))), 1),0)))</f>
        <v>0</v>
      </c>
      <c r="L220" s="20">
        <f>IF($AA9="IR",IF(AND($AD9=TRUE,$AA9="IR",$A220&gt;=$AB9), (IR_factor*($AC9/Poids)) *  (EXP(-k_elim*($A220-$AB9)) - EXP(-3*($A220-$AB9)))  / (EXP(-k_elim*1.8)-EXP(-3*1.8)),0),IF($AA9="XR",IF(AND($AD9=TRUE,$AA9="XR",$A220&gt;=$AB9), IF($AE9="Jeun",   (XR_factor_fast*($AC9/Poids)) *    (EXP(-0.5*((($A220-($AB9+2))/0.9)^2)) +     EXP(-0.5*((($A220-($AB9+7))/1.1)^2)))    * MAX(EXP(-k_elim*MAX($A220-($AB9+1),0)),0.5),   (XR_factor_fed*($AC9/Poids)) *    (EXP(-0.5*((($A220-($AB9+2))/0.9)^2)) +     EXP(-0.5*((($A220-($AB9+6))/1.1)^2)))    * MAX(EXP(-k_elim*MAX($A220-($AB9+1),0)),0.58) ),0),IF(AND($AD9=TRUE,OR($AA9="Concerta",$AA9="OROS"),$A220&gt;=$AB9), MIN(OROS_factor*($AC9/Poids),22) / (1+EXP(-(($A220-($AB9+4.8))))) *  IF($A220&gt;($AB9+10), EXP(-k_elim*(($A220-($AB9+10)))), 1),0)))</f>
        <v>0</v>
      </c>
      <c r="M220" s="20">
        <f>IF($AA10="IR",IF(AND($AD10=TRUE,$AA10="IR",$A220&gt;=$AB10), (IR_factor*($AC10/Poids)) *  (EXP(-k_elim*($A220-$AB10)) - EXP(-3*($A220-$AB10)))  / (EXP(-k_elim*1.8)-EXP(-3*1.8)),0),IF($AA10="XR",IF(AND($AD10=TRUE,$AA10="XR",$A220&gt;=$AB10), IF($AE10="Jeun",   (XR_factor_fast*($AC10/Poids)) *    (EXP(-0.5*((($A220-($AB10+2))/0.9)^2)) +     EXP(-0.5*((($A220-($AB10+7))/1.1)^2)))    * MAX(EXP(-k_elim*MAX($A220-($AB10+1),0)),0.5),   (XR_factor_fed*($AC10/Poids)) *    (EXP(-0.5*((($A220-($AB10+2))/0.9)^2)) +     EXP(-0.5*((($A220-($AB10+6))/1.1)^2)))    * MAX(EXP(-k_elim*MAX($A220-($AB10+1),0)),0.58) ),0),IF(AND($AD10=TRUE,OR($AA10="Concerta",$AA10="OROS"),$A220&gt;=$AB10), MIN(OROS_factor*($AC10/Poids),22) / (1+EXP(-(($A220-($AB10+4.8))))) *  IF($A220&gt;($AB10+10), EXP(-k_elim*(($A220-($AB10+10)))), 1),0)))</f>
        <v>0</v>
      </c>
      <c r="N220" s="32">
        <f>IF($AA11="IR",IF(AND($AD11=TRUE,$AA11="IR",$A220&gt;=$AB11), (IR_factor*($AC11/Poids)) *  (EXP(-k_elim*($A220-$AB11)) - EXP(-3*($A220-$AB11)))  / (EXP(-k_elim*1.8)-EXP(-3*1.8)),0),IF($AA11="XR",IF(AND($AD11=TRUE,$AA11="XR",$A220&gt;=$AB11), IF($AE11="Jeun",   (XR_factor_fast*($AC11/Poids)) *    (EXP(-0.5*((($A220-($AB11+2))/0.9)^2)) +     EXP(-0.5*((($A220-($AB11+7))/1.1)^2)))    * MAX(EXP(-k_elim*MAX($A220-($AB11+1),0)),0.5),   (XR_factor_fed*($AC11/Poids)) *    (EXP(-0.5*((($A220-($AB11+2))/0.9)^2)) +     EXP(-0.5*((($A220-($AB11+6))/1.1)^2)))    * MAX(EXP(-k_elim*MAX($A220-($AB11+1),0)),0.58) ),0),IF(AND($AD11=TRUE,OR($AA11="Concerta",$AA11="OROS"),$A220&gt;=$AB11), MIN(OROS_factor*($AC11/Poids),22) / (1+EXP(-(($A220-($AB11+4.8))))) *  IF($A220&gt;($AB11+10), EXP(-k_elim*(($A220-($AB11+10)))), 1),0)))</f>
        <v>0</v>
      </c>
      <c r="O220" s="32">
        <f>IF($AA12="IR",IF(AND($AD12=TRUE,$AA12="IR",$A220&gt;=$AB12), (IR_factor*($AC12/Poids)) *  (EXP(-k_elim*($A220-$AB12)) - EXP(-3*($A220-$AB12)))  / (EXP(-k_elim*1.8)-EXP(-3*1.8)),0),IF($AA12="XR",IF(AND($AD12=TRUE,$AA12="XR",$A220&gt;=$AB12), IF($AE12="Jeun",   (XR_factor_fast*($AC12/Poids)) *    (EXP(-0.5*((($A220-($AB12+2))/0.9)^2)) +     EXP(-0.5*((($A220-($AB12+7))/1.1)^2)))    * MAX(EXP(-k_elim*MAX($A220-($AB12+1),0)),0.5),   (XR_factor_fed*($AC12/Poids)) *    (EXP(-0.5*((($A220-($AB12+2))/0.9)^2)) +     EXP(-0.5*((($A220-($AB12+6))/1.1)^2)))    * MAX(EXP(-k_elim*MAX($A220-($AB12+1),0)),0.58) ),0),IF(AND($AD12=TRUE,OR($AA12="Concerta",$AA12="OROS"),$A220&gt;=$AB12), MIN(OROS_factor*($AC12/Poids),22) / (1+EXP(-(($A220-($AB12+4.8))))) *  IF($A220&gt;($AB12+10), EXP(-k_elim*(($A220-($AB12+10)))), 1),0)))</f>
        <v>0</v>
      </c>
      <c r="P220" s="32">
        <f>IF($AA13="IR",IF(AND($AD13=TRUE,$AA13="IR",$A220&gt;=$AB13), (IR_factor*($AC13/Poids)) *  (EXP(-k_elim*($A220-$AB13)) - EXP(-3*($A220-$AB13)))  / (EXP(-k_elim*1.8)-EXP(-3*1.8)),0),IF($AA13="XR",IF(AND($AD13=TRUE,$AA13="XR",$A220&gt;=$AB13), IF($AE13="Jeun",   (XR_factor_fast*($AC13/Poids)) *    (EXP(-0.5*((($A220-($AB13+2))/0.9)^2)) +     EXP(-0.5*((($A220-($AB13+7))/1.1)^2)))    * MAX(EXP(-k_elim*MAX($A220-($AB13+1),0)),0.5),   (XR_factor_fed*($AC13/Poids)) *    (EXP(-0.5*((($A220-($AB13+2))/0.9)^2)) +     EXP(-0.5*((($A220-($AB13+6))/1.1)^2)))    * MAX(EXP(-k_elim*MAX($A220-($AB13+1),0)),0.58) ),0),IF(AND($AD13=TRUE,OR($AA13="Concerta",$AA13="OROS"),$A220&gt;=$AB13), MIN(OROS_factor*($AC13/Poids),22) / (1+EXP(-(($A220-($AB13+4.8))))) *  IF($A220&gt;($AB13+10), EXP(-k_elim*(($A220-($AB13+10)))), 1),0)))</f>
        <v>0</v>
      </c>
      <c r="AO220">
        <v>5</v>
      </c>
    </row>
    <row r="221" spans="1:41">
      <c r="A221" s="17">
        <v>16.94999999999996</v>
      </c>
      <c r="B221" s="18">
        <f t="shared" si="9"/>
        <v>10.287406801154111</v>
      </c>
      <c r="C221" s="20">
        <f t="shared" si="10"/>
        <v>0</v>
      </c>
      <c r="D221" s="32">
        <f t="shared" si="11"/>
        <v>0</v>
      </c>
      <c r="E221" s="18">
        <f>IF($AA2="IR",IF(AND($AD2=TRUE,$AA2="IR",$A221&gt;=$AB2), (IR_factor*($AC2/Poids)) *  (EXP(-k_elim*($A221-$AB2)) - EXP(-3*($A221-$AB2)))  / (EXP(-k_elim*1.8)-EXP(-3*1.8)),0),IF($AA2="XR",IF(AND($AD2=TRUE,$AA2="XR",$A221&gt;=$AB2), IF($AE2="Jeun",   (XR_factor_fast*($AC2/Poids)) *    (EXP(-0.5*((($A221-($AB2+2))/0.9)^2)) +     EXP(-0.5*((($A221-($AB2+7))/1.1)^2)))    * MAX(EXP(-k_elim*MAX($A221-($AB2+1),0)),0.5),   (XR_factor_fed*($AC2/Poids)) *    (EXP(-0.5*((($A221-($AB2+2))/0.9)^2)) +     EXP(-0.5*((($A221-($AB2+6))/1.1)^2)))    * MAX(EXP(-k_elim*MAX($A221-($AB2+1),0)),0.58) ),0),IF(AND($AD2=TRUE,OR($AA2="Concerta",$AA2="OROS"),$A221&gt;=$AB2), MIN(OROS_factor*($AC2/Poids),22) / (1+EXP(-(($A221-($AB2+4.8))))) *  IF($A221&gt;($AB2+10), EXP(-k_elim*(($A221-($AB2+10)))), 1),0)))</f>
        <v>1.0713991363363153</v>
      </c>
      <c r="F221" s="18">
        <f>IF($AA3="IR",IF(AND($AD3=TRUE,$AA3="IR",$A221&gt;=$AB3), (IR_factor*($AC3/Poids)) *  (EXP(-k_elim*($A221-$AB3)) - EXP(-3*($A221-$AB3)))  / (EXP(-k_elim*1.8)-EXP(-3*1.8)),0),IF($AA3="XR",IF(AND($AD3=TRUE,$AA3="XR",$A221&gt;=$AB3), IF($AE3="Jeun",   (XR_factor_fast*($AC3/Poids)) *    (EXP(-0.5*((($A221-($AB3+2))/0.9)^2)) +     EXP(-0.5*((($A221-($AB3+7))/1.1)^2)))    * MAX(EXP(-k_elim*MAX($A221-($AB3+1),0)),0.5),   (XR_factor_fed*($AC3/Poids)) *    (EXP(-0.5*((($A221-($AB3+2))/0.9)^2)) +     EXP(-0.5*((($A221-($AB3+6))/1.1)^2)))    * MAX(EXP(-k_elim*MAX($A221-($AB3+1),0)),0.58) ),0),IF(AND($AD3=TRUE,OR($AA3="Concerta",$AA3="OROS"),$A221&gt;=$AB3), MIN(OROS_factor*($AC3/Poids),22) / (1+EXP(-(($A221-($AB3+4.8))))) *  IF($A221&gt;($AB3+10), EXP(-k_elim*(($A221-($AB3+10)))), 1),0)))</f>
        <v>0</v>
      </c>
      <c r="G221" s="18">
        <f>IF($AA4="IR",IF(AND($AD4=TRUE,$AA4="IR",$A221&gt;=$AB4), (IR_factor*($AC4/Poids)) *  (EXP(-k_elim*($A221-$AB4)) - EXP(-3*($A221-$AB4)))  / (EXP(-k_elim*1.8)-EXP(-3*1.8)),0),IF($AA4="XR",IF(AND($AD4=TRUE,$AA4="XR",$A221&gt;=$AB4), IF($AE4="Jeun",   (XR_factor_fast*($AC4/Poids)) *    (EXP(-0.5*((($A221-($AB4+2))/0.9)^2)) +     EXP(-0.5*((($A221-($AB4+7))/1.1)^2)))    * MAX(EXP(-k_elim*MAX($A221-($AB4+1),0)),0.5),   (XR_factor_fed*($AC4/Poids)) *    (EXP(-0.5*((($A221-($AB4+2))/0.9)^2)) +     EXP(-0.5*((($A221-($AB4+6))/1.1)^2)))    * MAX(EXP(-k_elim*MAX($A221-($AB4+1),0)),0.58) ),0),IF(AND($AD4=TRUE,OR($AA4="Concerta",$AA4="OROS"),$A221&gt;=$AB4), MIN(OROS_factor*($AC4/Poids),22) / (1+EXP(-(($A221-($AB4+4.8))))) *  IF($A221&gt;($AB4+10), EXP(-k_elim*(($A221-($AB4+10)))), 1),0)))</f>
        <v>0</v>
      </c>
      <c r="H221" s="18">
        <f>IF($AA5="IR",IF(AND($AD5=TRUE,$AA5="IR",$A221&gt;=$AB5), (IR_factor*($AC5/Poids)) *  (EXP(-k_elim*($A221-$AB5)) - EXP(-3*($A221-$AB5)))  / (EXP(-k_elim*1.8)-EXP(-3*1.8)),0),IF($AA5="XR",IF(AND($AD5=TRUE,$AA5="XR",$A221&gt;=$AB5), IF($AE5="Jeun",   (XR_factor_fast*($AC5/Poids)) *    (EXP(-0.5*((($A221-($AB5+2))/0.9)^2)) +     EXP(-0.5*((($A221-($AB5+7))/1.1)^2)))    * MAX(EXP(-k_elim*MAX($A221-($AB5+1),0)),0.5),   (XR_factor_fed*($AC5/Poids)) *    (EXP(-0.5*((($A221-($AB5+2))/0.9)^2)) +     EXP(-0.5*((($A221-($AB5+6))/1.1)^2)))    * MAX(EXP(-k_elim*MAX($A221-($AB5+1),0)),0.58) ),0),IF(AND($AD5=TRUE,OR($AA5="Concerta",$AA5="OROS"),$A221&gt;=$AB5), MIN(OROS_factor*($AC5/Poids),22) / (1+EXP(-(($A221-($AB5+4.8))))) *  IF($A221&gt;($AB5+10), EXP(-k_elim*(($A221-($AB5+10)))), 1),0)))</f>
        <v>9.2160076648177949</v>
      </c>
      <c r="I221" s="20">
        <f>IF($AA6="IR",IF(AND($AD6=TRUE,$AA6="IR",$A221&gt;=$AB6), (IR_factor*($AC6/Poids)) *  (EXP(-k_elim*($A221-$AB6)) - EXP(-3*($A221-$AB6)))  / (EXP(-k_elim*1.8)-EXP(-3*1.8)),0),IF($AA6="XR",IF(AND($AD6=TRUE,$AA6="XR",$A221&gt;=$AB6), IF($AE6="Jeun",   (XR_factor_fast*($AC6/Poids)) *    (EXP(-0.5*((($A221-($AB6+2))/0.9)^2)) +     EXP(-0.5*((($A221-($AB6+7))/1.1)^2)))    * MAX(EXP(-k_elim*MAX($A221-($AB6+1),0)),0.5),   (XR_factor_fed*($AC6/Poids)) *    (EXP(-0.5*((($A221-($AB6+2))/0.9)^2)) +     EXP(-0.5*((($A221-($AB6+6))/1.1)^2)))    * MAX(EXP(-k_elim*MAX($A221-($AB6+1),0)),0.58) ),0),IF(AND($AD6=TRUE,OR($AA6="Concerta",$AA6="OROS"),$A221&gt;=$AB6), MIN(OROS_factor*($AC6/Poids),22) / (1+EXP(-(($A221-($AB6+4.8))))) *  IF($A221&gt;($AB6+10), EXP(-k_elim*(($A221-($AB6+10)))), 1),0)))</f>
        <v>0</v>
      </c>
      <c r="J221" s="20">
        <f>IF($AA7="IR",IF(AND($AD7=TRUE,$AA7="IR",$A221&gt;=$AB7), (IR_factor*($AC7/Poids)) *  (EXP(-k_elim*($A221-$AB7)) - EXP(-3*($A221-$AB7)))  / (EXP(-k_elim*1.8)-EXP(-3*1.8)),0),IF($AA7="XR",IF(AND($AD7=TRUE,$AA7="XR",$A221&gt;=$AB7), IF($AE7="Jeun",   (XR_factor_fast*($AC7/Poids)) *    (EXP(-0.5*((($A221-($AB7+2))/0.9)^2)) +     EXP(-0.5*((($A221-($AB7+7))/1.1)^2)))    * MAX(EXP(-k_elim*MAX($A221-($AB7+1),0)),0.5),   (XR_factor_fed*($AC7/Poids)) *    (EXP(-0.5*((($A221-($AB7+2))/0.9)^2)) +     EXP(-0.5*((($A221-($AB7+6))/1.1)^2)))    * MAX(EXP(-k_elim*MAX($A221-($AB7+1),0)),0.58) ),0),IF(AND($AD7=TRUE,OR($AA7="Concerta",$AA7="OROS"),$A221&gt;=$AB7), MIN(OROS_factor*($AC7/Poids),22) / (1+EXP(-(($A221-($AB7+4.8))))) *  IF($A221&gt;($AB7+10), EXP(-k_elim*(($A221-($AB7+10)))), 1),0)))</f>
        <v>0</v>
      </c>
      <c r="K221" s="20">
        <f>IF($AA8="IR",IF(AND($AD8=TRUE,$AA8="IR",$A221&gt;=$AB8), (IR_factor*($AC8/Poids)) *  (EXP(-k_elim*($A221-$AB8)) - EXP(-3*($A221-$AB8)))  / (EXP(-k_elim*1.8)-EXP(-3*1.8)),0),IF($AA8="XR",IF(AND($AD8=TRUE,$AA8="XR",$A221&gt;=$AB8), IF($AE8="Jeun",   (XR_factor_fast*($AC8/Poids)) *    (EXP(-0.5*((($A221-($AB8+2))/0.9)^2)) +     EXP(-0.5*((($A221-($AB8+7))/1.1)^2)))    * MAX(EXP(-k_elim*MAX($A221-($AB8+1),0)),0.5),   (XR_factor_fed*($AC8/Poids)) *    (EXP(-0.5*((($A221-($AB8+2))/0.9)^2)) +     EXP(-0.5*((($A221-($AB8+6))/1.1)^2)))    * MAX(EXP(-k_elim*MAX($A221-($AB8+1),0)),0.58) ),0),IF(AND($AD8=TRUE,OR($AA8="Concerta",$AA8="OROS"),$A221&gt;=$AB8), MIN(OROS_factor*($AC8/Poids),22) / (1+EXP(-(($A221-($AB8+4.8))))) *  IF($A221&gt;($AB8+10), EXP(-k_elim*(($A221-($AB8+10)))), 1),0)))</f>
        <v>0</v>
      </c>
      <c r="L221" s="20">
        <f>IF($AA9="IR",IF(AND($AD9=TRUE,$AA9="IR",$A221&gt;=$AB9), (IR_factor*($AC9/Poids)) *  (EXP(-k_elim*($A221-$AB9)) - EXP(-3*($A221-$AB9)))  / (EXP(-k_elim*1.8)-EXP(-3*1.8)),0),IF($AA9="XR",IF(AND($AD9=TRUE,$AA9="XR",$A221&gt;=$AB9), IF($AE9="Jeun",   (XR_factor_fast*($AC9/Poids)) *    (EXP(-0.5*((($A221-($AB9+2))/0.9)^2)) +     EXP(-0.5*((($A221-($AB9+7))/1.1)^2)))    * MAX(EXP(-k_elim*MAX($A221-($AB9+1),0)),0.5),   (XR_factor_fed*($AC9/Poids)) *    (EXP(-0.5*((($A221-($AB9+2))/0.9)^2)) +     EXP(-0.5*((($A221-($AB9+6))/1.1)^2)))    * MAX(EXP(-k_elim*MAX($A221-($AB9+1),0)),0.58) ),0),IF(AND($AD9=TRUE,OR($AA9="Concerta",$AA9="OROS"),$A221&gt;=$AB9), MIN(OROS_factor*($AC9/Poids),22) / (1+EXP(-(($A221-($AB9+4.8))))) *  IF($A221&gt;($AB9+10), EXP(-k_elim*(($A221-($AB9+10)))), 1),0)))</f>
        <v>0</v>
      </c>
      <c r="M221" s="20">
        <f>IF($AA10="IR",IF(AND($AD10=TRUE,$AA10="IR",$A221&gt;=$AB10), (IR_factor*($AC10/Poids)) *  (EXP(-k_elim*($A221-$AB10)) - EXP(-3*($A221-$AB10)))  / (EXP(-k_elim*1.8)-EXP(-3*1.8)),0),IF($AA10="XR",IF(AND($AD10=TRUE,$AA10="XR",$A221&gt;=$AB10), IF($AE10="Jeun",   (XR_factor_fast*($AC10/Poids)) *    (EXP(-0.5*((($A221-($AB10+2))/0.9)^2)) +     EXP(-0.5*((($A221-($AB10+7))/1.1)^2)))    * MAX(EXP(-k_elim*MAX($A221-($AB10+1),0)),0.5),   (XR_factor_fed*($AC10/Poids)) *    (EXP(-0.5*((($A221-($AB10+2))/0.9)^2)) +     EXP(-0.5*((($A221-($AB10+6))/1.1)^2)))    * MAX(EXP(-k_elim*MAX($A221-($AB10+1),0)),0.58) ),0),IF(AND($AD10=TRUE,OR($AA10="Concerta",$AA10="OROS"),$A221&gt;=$AB10), MIN(OROS_factor*($AC10/Poids),22) / (1+EXP(-(($A221-($AB10+4.8))))) *  IF($A221&gt;($AB10+10), EXP(-k_elim*(($A221-($AB10+10)))), 1),0)))</f>
        <v>0</v>
      </c>
      <c r="N221" s="32">
        <f>IF($AA11="IR",IF(AND($AD11=TRUE,$AA11="IR",$A221&gt;=$AB11), (IR_factor*($AC11/Poids)) *  (EXP(-k_elim*($A221-$AB11)) - EXP(-3*($A221-$AB11)))  / (EXP(-k_elim*1.8)-EXP(-3*1.8)),0),IF($AA11="XR",IF(AND($AD11=TRUE,$AA11="XR",$A221&gt;=$AB11), IF($AE11="Jeun",   (XR_factor_fast*($AC11/Poids)) *    (EXP(-0.5*((($A221-($AB11+2))/0.9)^2)) +     EXP(-0.5*((($A221-($AB11+7))/1.1)^2)))    * MAX(EXP(-k_elim*MAX($A221-($AB11+1),0)),0.5),   (XR_factor_fed*($AC11/Poids)) *    (EXP(-0.5*((($A221-($AB11+2))/0.9)^2)) +     EXP(-0.5*((($A221-($AB11+6))/1.1)^2)))    * MAX(EXP(-k_elim*MAX($A221-($AB11+1),0)),0.58) ),0),IF(AND($AD11=TRUE,OR($AA11="Concerta",$AA11="OROS"),$A221&gt;=$AB11), MIN(OROS_factor*($AC11/Poids),22) / (1+EXP(-(($A221-($AB11+4.8))))) *  IF($A221&gt;($AB11+10), EXP(-k_elim*(($A221-($AB11+10)))), 1),0)))</f>
        <v>0</v>
      </c>
      <c r="O221" s="32">
        <f>IF($AA12="IR",IF(AND($AD12=TRUE,$AA12="IR",$A221&gt;=$AB12), (IR_factor*($AC12/Poids)) *  (EXP(-k_elim*($A221-$AB12)) - EXP(-3*($A221-$AB12)))  / (EXP(-k_elim*1.8)-EXP(-3*1.8)),0),IF($AA12="XR",IF(AND($AD12=TRUE,$AA12="XR",$A221&gt;=$AB12), IF($AE12="Jeun",   (XR_factor_fast*($AC12/Poids)) *    (EXP(-0.5*((($A221-($AB12+2))/0.9)^2)) +     EXP(-0.5*((($A221-($AB12+7))/1.1)^2)))    * MAX(EXP(-k_elim*MAX($A221-($AB12+1),0)),0.5),   (XR_factor_fed*($AC12/Poids)) *    (EXP(-0.5*((($A221-($AB12+2))/0.9)^2)) +     EXP(-0.5*((($A221-($AB12+6))/1.1)^2)))    * MAX(EXP(-k_elim*MAX($A221-($AB12+1),0)),0.58) ),0),IF(AND($AD12=TRUE,OR($AA12="Concerta",$AA12="OROS"),$A221&gt;=$AB12), MIN(OROS_factor*($AC12/Poids),22) / (1+EXP(-(($A221-($AB12+4.8))))) *  IF($A221&gt;($AB12+10), EXP(-k_elim*(($A221-($AB12+10)))), 1),0)))</f>
        <v>0</v>
      </c>
      <c r="P221" s="32">
        <f>IF($AA13="IR",IF(AND($AD13=TRUE,$AA13="IR",$A221&gt;=$AB13), (IR_factor*($AC13/Poids)) *  (EXP(-k_elim*($A221-$AB13)) - EXP(-3*($A221-$AB13)))  / (EXP(-k_elim*1.8)-EXP(-3*1.8)),0),IF($AA13="XR",IF(AND($AD13=TRUE,$AA13="XR",$A221&gt;=$AB13), IF($AE13="Jeun",   (XR_factor_fast*($AC13/Poids)) *    (EXP(-0.5*((($A221-($AB13+2))/0.9)^2)) +     EXP(-0.5*((($A221-($AB13+7))/1.1)^2)))    * MAX(EXP(-k_elim*MAX($A221-($AB13+1),0)),0.5),   (XR_factor_fed*($AC13/Poids)) *    (EXP(-0.5*((($A221-($AB13+2))/0.9)^2)) +     EXP(-0.5*((($A221-($AB13+6))/1.1)^2)))    * MAX(EXP(-k_elim*MAX($A221-($AB13+1),0)),0.58) ),0),IF(AND($AD13=TRUE,OR($AA13="Concerta",$AA13="OROS"),$A221&gt;=$AB13), MIN(OROS_factor*($AC13/Poids),22) / (1+EXP(-(($A221-($AB13+4.8))))) *  IF($A221&gt;($AB13+10), EXP(-k_elim*(($A221-($AB13+10)))), 1),0)))</f>
        <v>0</v>
      </c>
      <c r="AO221">
        <v>5</v>
      </c>
    </row>
    <row r="222" spans="1:41">
      <c r="A222" s="17">
        <v>16.999999999999961</v>
      </c>
      <c r="B222" s="18">
        <f t="shared" si="9"/>
        <v>10.25326716275508</v>
      </c>
      <c r="C222" s="20">
        <f t="shared" si="10"/>
        <v>0</v>
      </c>
      <c r="D222" s="32">
        <f t="shared" si="11"/>
        <v>0</v>
      </c>
      <c r="E222" s="18">
        <f>IF($AA2="IR",IF(AND($AD2=TRUE,$AA2="IR",$A222&gt;=$AB2), (IR_factor*($AC2/Poids)) *  (EXP(-k_elim*($A222-$AB2)) - EXP(-3*($A222-$AB2)))  / (EXP(-k_elim*1.8)-EXP(-3*1.8)),0),IF($AA2="XR",IF(AND($AD2=TRUE,$AA2="XR",$A222&gt;=$AB2), IF($AE2="Jeun",   (XR_factor_fast*($AC2/Poids)) *    (EXP(-0.5*((($A222-($AB2+2))/0.9)^2)) +     EXP(-0.5*((($A222-($AB2+7))/1.1)^2)))    * MAX(EXP(-k_elim*MAX($A222-($AB2+1),0)),0.5),   (XR_factor_fed*($AC2/Poids)) *    (EXP(-0.5*((($A222-($AB2+2))/0.9)^2)) +     EXP(-0.5*((($A222-($AB2+6))/1.1)^2)))    * MAX(EXP(-k_elim*MAX($A222-($AB2+1),0)),0.58) ),0),IF(AND($AD2=TRUE,OR($AA2="Concerta",$AA2="OROS"),$A222&gt;=$AB2), MIN(OROS_factor*($AC2/Poids),22) / (1+EXP(-(($A222-($AB2+4.8))))) *  IF($A222&gt;($AB2+10), EXP(-k_elim*(($A222-($AB2+10)))), 1),0)))</f>
        <v>1.0582194907894036</v>
      </c>
      <c r="F222" s="18">
        <f>IF($AA3="IR",IF(AND($AD3=TRUE,$AA3="IR",$A222&gt;=$AB3), (IR_factor*($AC3/Poids)) *  (EXP(-k_elim*($A222-$AB3)) - EXP(-3*($A222-$AB3)))  / (EXP(-k_elim*1.8)-EXP(-3*1.8)),0),IF($AA3="XR",IF(AND($AD3=TRUE,$AA3="XR",$A222&gt;=$AB3), IF($AE3="Jeun",   (XR_factor_fast*($AC3/Poids)) *    (EXP(-0.5*((($A222-($AB3+2))/0.9)^2)) +     EXP(-0.5*((($A222-($AB3+7))/1.1)^2)))    * MAX(EXP(-k_elim*MAX($A222-($AB3+1),0)),0.5),   (XR_factor_fed*($AC3/Poids)) *    (EXP(-0.5*((($A222-($AB3+2))/0.9)^2)) +     EXP(-0.5*((($A222-($AB3+6))/1.1)^2)))    * MAX(EXP(-k_elim*MAX($A222-($AB3+1),0)),0.58) ),0),IF(AND($AD3=TRUE,OR($AA3="Concerta",$AA3="OROS"),$A222&gt;=$AB3), MIN(OROS_factor*($AC3/Poids),22) / (1+EXP(-(($A222-($AB3+4.8))))) *  IF($A222&gt;($AB3+10), EXP(-k_elim*(($A222-($AB3+10)))), 1),0)))</f>
        <v>0</v>
      </c>
      <c r="G222" s="18">
        <f>IF($AA4="IR",IF(AND($AD4=TRUE,$AA4="IR",$A222&gt;=$AB4), (IR_factor*($AC4/Poids)) *  (EXP(-k_elim*($A222-$AB4)) - EXP(-3*($A222-$AB4)))  / (EXP(-k_elim*1.8)-EXP(-3*1.8)),0),IF($AA4="XR",IF(AND($AD4=TRUE,$AA4="XR",$A222&gt;=$AB4), IF($AE4="Jeun",   (XR_factor_fast*($AC4/Poids)) *    (EXP(-0.5*((($A222-($AB4+2))/0.9)^2)) +     EXP(-0.5*((($A222-($AB4+7))/1.1)^2)))    * MAX(EXP(-k_elim*MAX($A222-($AB4+1),0)),0.5),   (XR_factor_fed*($AC4/Poids)) *    (EXP(-0.5*((($A222-($AB4+2))/0.9)^2)) +     EXP(-0.5*((($A222-($AB4+6))/1.1)^2)))    * MAX(EXP(-k_elim*MAX($A222-($AB4+1),0)),0.58) ),0),IF(AND($AD4=TRUE,OR($AA4="Concerta",$AA4="OROS"),$A222&gt;=$AB4), MIN(OROS_factor*($AC4/Poids),22) / (1+EXP(-(($A222-($AB4+4.8))))) *  IF($A222&gt;($AB4+10), EXP(-k_elim*(($A222-($AB4+10)))), 1),0)))</f>
        <v>0</v>
      </c>
      <c r="H222" s="18">
        <f>IF($AA5="IR",IF(AND($AD5=TRUE,$AA5="IR",$A222&gt;=$AB5), (IR_factor*($AC5/Poids)) *  (EXP(-k_elim*($A222-$AB5)) - EXP(-3*($A222-$AB5)))  / (EXP(-k_elim*1.8)-EXP(-3*1.8)),0),IF($AA5="XR",IF(AND($AD5=TRUE,$AA5="XR",$A222&gt;=$AB5), IF($AE5="Jeun",   (XR_factor_fast*($AC5/Poids)) *    (EXP(-0.5*((($A222-($AB5+2))/0.9)^2)) +     EXP(-0.5*((($A222-($AB5+7))/1.1)^2)))    * MAX(EXP(-k_elim*MAX($A222-($AB5+1),0)),0.5),   (XR_factor_fed*($AC5/Poids)) *    (EXP(-0.5*((($A222-($AB5+2))/0.9)^2)) +     EXP(-0.5*((($A222-($AB5+6))/1.1)^2)))    * MAX(EXP(-k_elim*MAX($A222-($AB5+1),0)),0.58) ),0),IF(AND($AD5=TRUE,OR($AA5="Concerta",$AA5="OROS"),$A222&gt;=$AB5), MIN(OROS_factor*($AC5/Poids),22) / (1+EXP(-(($A222-($AB5+4.8))))) *  IF($A222&gt;($AB5+10), EXP(-k_elim*(($A222-($AB5+10)))), 1),0)))</f>
        <v>9.1950476719656766</v>
      </c>
      <c r="I222" s="20">
        <f>IF($AA6="IR",IF(AND($AD6=TRUE,$AA6="IR",$A222&gt;=$AB6), (IR_factor*($AC6/Poids)) *  (EXP(-k_elim*($A222-$AB6)) - EXP(-3*($A222-$AB6)))  / (EXP(-k_elim*1.8)-EXP(-3*1.8)),0),IF($AA6="XR",IF(AND($AD6=TRUE,$AA6="XR",$A222&gt;=$AB6), IF($AE6="Jeun",   (XR_factor_fast*($AC6/Poids)) *    (EXP(-0.5*((($A222-($AB6+2))/0.9)^2)) +     EXP(-0.5*((($A222-($AB6+7))/1.1)^2)))    * MAX(EXP(-k_elim*MAX($A222-($AB6+1),0)),0.5),   (XR_factor_fed*($AC6/Poids)) *    (EXP(-0.5*((($A222-($AB6+2))/0.9)^2)) +     EXP(-0.5*((($A222-($AB6+6))/1.1)^2)))    * MAX(EXP(-k_elim*MAX($A222-($AB6+1),0)),0.58) ),0),IF(AND($AD6=TRUE,OR($AA6="Concerta",$AA6="OROS"),$A222&gt;=$AB6), MIN(OROS_factor*($AC6/Poids),22) / (1+EXP(-(($A222-($AB6+4.8))))) *  IF($A222&gt;($AB6+10), EXP(-k_elim*(($A222-($AB6+10)))), 1),0)))</f>
        <v>0</v>
      </c>
      <c r="J222" s="20">
        <f>IF($AA7="IR",IF(AND($AD7=TRUE,$AA7="IR",$A222&gt;=$AB7), (IR_factor*($AC7/Poids)) *  (EXP(-k_elim*($A222-$AB7)) - EXP(-3*($A222-$AB7)))  / (EXP(-k_elim*1.8)-EXP(-3*1.8)),0),IF($AA7="XR",IF(AND($AD7=TRUE,$AA7="XR",$A222&gt;=$AB7), IF($AE7="Jeun",   (XR_factor_fast*($AC7/Poids)) *    (EXP(-0.5*((($A222-($AB7+2))/0.9)^2)) +     EXP(-0.5*((($A222-($AB7+7))/1.1)^2)))    * MAX(EXP(-k_elim*MAX($A222-($AB7+1),0)),0.5),   (XR_factor_fed*($AC7/Poids)) *    (EXP(-0.5*((($A222-($AB7+2))/0.9)^2)) +     EXP(-0.5*((($A222-($AB7+6))/1.1)^2)))    * MAX(EXP(-k_elim*MAX($A222-($AB7+1),0)),0.58) ),0),IF(AND($AD7=TRUE,OR($AA7="Concerta",$AA7="OROS"),$A222&gt;=$AB7), MIN(OROS_factor*($AC7/Poids),22) / (1+EXP(-(($A222-($AB7+4.8))))) *  IF($A222&gt;($AB7+10), EXP(-k_elim*(($A222-($AB7+10)))), 1),0)))</f>
        <v>0</v>
      </c>
      <c r="K222" s="20">
        <f>IF($AA8="IR",IF(AND($AD8=TRUE,$AA8="IR",$A222&gt;=$AB8), (IR_factor*($AC8/Poids)) *  (EXP(-k_elim*($A222-$AB8)) - EXP(-3*($A222-$AB8)))  / (EXP(-k_elim*1.8)-EXP(-3*1.8)),0),IF($AA8="XR",IF(AND($AD8=TRUE,$AA8="XR",$A222&gt;=$AB8), IF($AE8="Jeun",   (XR_factor_fast*($AC8/Poids)) *    (EXP(-0.5*((($A222-($AB8+2))/0.9)^2)) +     EXP(-0.5*((($A222-($AB8+7))/1.1)^2)))    * MAX(EXP(-k_elim*MAX($A222-($AB8+1),0)),0.5),   (XR_factor_fed*($AC8/Poids)) *    (EXP(-0.5*((($A222-($AB8+2))/0.9)^2)) +     EXP(-0.5*((($A222-($AB8+6))/1.1)^2)))    * MAX(EXP(-k_elim*MAX($A222-($AB8+1),0)),0.58) ),0),IF(AND($AD8=TRUE,OR($AA8="Concerta",$AA8="OROS"),$A222&gt;=$AB8), MIN(OROS_factor*($AC8/Poids),22) / (1+EXP(-(($A222-($AB8+4.8))))) *  IF($A222&gt;($AB8+10), EXP(-k_elim*(($A222-($AB8+10)))), 1),0)))</f>
        <v>0</v>
      </c>
      <c r="L222" s="20">
        <f>IF($AA9="IR",IF(AND($AD9=TRUE,$AA9="IR",$A222&gt;=$AB9), (IR_factor*($AC9/Poids)) *  (EXP(-k_elim*($A222-$AB9)) - EXP(-3*($A222-$AB9)))  / (EXP(-k_elim*1.8)-EXP(-3*1.8)),0),IF($AA9="XR",IF(AND($AD9=TRUE,$AA9="XR",$A222&gt;=$AB9), IF($AE9="Jeun",   (XR_factor_fast*($AC9/Poids)) *    (EXP(-0.5*((($A222-($AB9+2))/0.9)^2)) +     EXP(-0.5*((($A222-($AB9+7))/1.1)^2)))    * MAX(EXP(-k_elim*MAX($A222-($AB9+1),0)),0.5),   (XR_factor_fed*($AC9/Poids)) *    (EXP(-0.5*((($A222-($AB9+2))/0.9)^2)) +     EXP(-0.5*((($A222-($AB9+6))/1.1)^2)))    * MAX(EXP(-k_elim*MAX($A222-($AB9+1),0)),0.58) ),0),IF(AND($AD9=TRUE,OR($AA9="Concerta",$AA9="OROS"),$A222&gt;=$AB9), MIN(OROS_factor*($AC9/Poids),22) / (1+EXP(-(($A222-($AB9+4.8))))) *  IF($A222&gt;($AB9+10), EXP(-k_elim*(($A222-($AB9+10)))), 1),0)))</f>
        <v>0</v>
      </c>
      <c r="M222" s="20">
        <f>IF($AA10="IR",IF(AND($AD10=TRUE,$AA10="IR",$A222&gt;=$AB10), (IR_factor*($AC10/Poids)) *  (EXP(-k_elim*($A222-$AB10)) - EXP(-3*($A222-$AB10)))  / (EXP(-k_elim*1.8)-EXP(-3*1.8)),0),IF($AA10="XR",IF(AND($AD10=TRUE,$AA10="XR",$A222&gt;=$AB10), IF($AE10="Jeun",   (XR_factor_fast*($AC10/Poids)) *    (EXP(-0.5*((($A222-($AB10+2))/0.9)^2)) +     EXP(-0.5*((($A222-($AB10+7))/1.1)^2)))    * MAX(EXP(-k_elim*MAX($A222-($AB10+1),0)),0.5),   (XR_factor_fed*($AC10/Poids)) *    (EXP(-0.5*((($A222-($AB10+2))/0.9)^2)) +     EXP(-0.5*((($A222-($AB10+6))/1.1)^2)))    * MAX(EXP(-k_elim*MAX($A222-($AB10+1),0)),0.58) ),0),IF(AND($AD10=TRUE,OR($AA10="Concerta",$AA10="OROS"),$A222&gt;=$AB10), MIN(OROS_factor*($AC10/Poids),22) / (1+EXP(-(($A222-($AB10+4.8))))) *  IF($A222&gt;($AB10+10), EXP(-k_elim*(($A222-($AB10+10)))), 1),0)))</f>
        <v>0</v>
      </c>
      <c r="N222" s="32">
        <f>IF($AA11="IR",IF(AND($AD11=TRUE,$AA11="IR",$A222&gt;=$AB11), (IR_factor*($AC11/Poids)) *  (EXP(-k_elim*($A222-$AB11)) - EXP(-3*($A222-$AB11)))  / (EXP(-k_elim*1.8)-EXP(-3*1.8)),0),IF($AA11="XR",IF(AND($AD11=TRUE,$AA11="XR",$A222&gt;=$AB11), IF($AE11="Jeun",   (XR_factor_fast*($AC11/Poids)) *    (EXP(-0.5*((($A222-($AB11+2))/0.9)^2)) +     EXP(-0.5*((($A222-($AB11+7))/1.1)^2)))    * MAX(EXP(-k_elim*MAX($A222-($AB11+1),0)),0.5),   (XR_factor_fed*($AC11/Poids)) *    (EXP(-0.5*((($A222-($AB11+2))/0.9)^2)) +     EXP(-0.5*((($A222-($AB11+6))/1.1)^2)))    * MAX(EXP(-k_elim*MAX($A222-($AB11+1),0)),0.58) ),0),IF(AND($AD11=TRUE,OR($AA11="Concerta",$AA11="OROS"),$A222&gt;=$AB11), MIN(OROS_factor*($AC11/Poids),22) / (1+EXP(-(($A222-($AB11+4.8))))) *  IF($A222&gt;($AB11+10), EXP(-k_elim*(($A222-($AB11+10)))), 1),0)))</f>
        <v>0</v>
      </c>
      <c r="O222" s="32">
        <f>IF($AA12="IR",IF(AND($AD12=TRUE,$AA12="IR",$A222&gt;=$AB12), (IR_factor*($AC12/Poids)) *  (EXP(-k_elim*($A222-$AB12)) - EXP(-3*($A222-$AB12)))  / (EXP(-k_elim*1.8)-EXP(-3*1.8)),0),IF($AA12="XR",IF(AND($AD12=TRUE,$AA12="XR",$A222&gt;=$AB12), IF($AE12="Jeun",   (XR_factor_fast*($AC12/Poids)) *    (EXP(-0.5*((($A222-($AB12+2))/0.9)^2)) +     EXP(-0.5*((($A222-($AB12+7))/1.1)^2)))    * MAX(EXP(-k_elim*MAX($A222-($AB12+1),0)),0.5),   (XR_factor_fed*($AC12/Poids)) *    (EXP(-0.5*((($A222-($AB12+2))/0.9)^2)) +     EXP(-0.5*((($A222-($AB12+6))/1.1)^2)))    * MAX(EXP(-k_elim*MAX($A222-($AB12+1),0)),0.58) ),0),IF(AND($AD12=TRUE,OR($AA12="Concerta",$AA12="OROS"),$A222&gt;=$AB12), MIN(OROS_factor*($AC12/Poids),22) / (1+EXP(-(($A222-($AB12+4.8))))) *  IF($A222&gt;($AB12+10), EXP(-k_elim*(($A222-($AB12+10)))), 1),0)))</f>
        <v>0</v>
      </c>
      <c r="P222" s="32">
        <f>IF($AA13="IR",IF(AND($AD13=TRUE,$AA13="IR",$A222&gt;=$AB13), (IR_factor*($AC13/Poids)) *  (EXP(-k_elim*($A222-$AB13)) - EXP(-3*($A222-$AB13)))  / (EXP(-k_elim*1.8)-EXP(-3*1.8)),0),IF($AA13="XR",IF(AND($AD13=TRUE,$AA13="XR",$A222&gt;=$AB13), IF($AE13="Jeun",   (XR_factor_fast*($AC13/Poids)) *    (EXP(-0.5*((($A222-($AB13+2))/0.9)^2)) +     EXP(-0.5*((($A222-($AB13+7))/1.1)^2)))    * MAX(EXP(-k_elim*MAX($A222-($AB13+1),0)),0.5),   (XR_factor_fed*($AC13/Poids)) *    (EXP(-0.5*((($A222-($AB13+2))/0.9)^2)) +     EXP(-0.5*((($A222-($AB13+6))/1.1)^2)))    * MAX(EXP(-k_elim*MAX($A222-($AB13+1),0)),0.58) ),0),IF(AND($AD13=TRUE,OR($AA13="Concerta",$AA13="OROS"),$A222&gt;=$AB13), MIN(OROS_factor*($AC13/Poids),22) / (1+EXP(-(($A222-($AB13+4.8))))) *  IF($A222&gt;($AB13+10), EXP(-k_elim*(($A222-($AB13+10)))), 1),0)))</f>
        <v>0</v>
      </c>
      <c r="AO222">
        <v>5</v>
      </c>
    </row>
    <row r="223" spans="1:41">
      <c r="A223" s="17">
        <v>17.049999999999962</v>
      </c>
      <c r="B223" s="18">
        <f t="shared" si="9"/>
        <v>10.206675615526292</v>
      </c>
      <c r="C223" s="20">
        <f t="shared" si="10"/>
        <v>0</v>
      </c>
      <c r="D223" s="32">
        <f t="shared" si="11"/>
        <v>0</v>
      </c>
      <c r="E223" s="18">
        <f>IF($AA2="IR",IF(AND($AD2=TRUE,$AA2="IR",$A223&gt;=$AB2), (IR_factor*($AC2/Poids)) *  (EXP(-k_elim*($A223-$AB2)) - EXP(-3*($A223-$AB2)))  / (EXP(-k_elim*1.8)-EXP(-3*1.8)),0),IF($AA2="XR",IF(AND($AD2=TRUE,$AA2="XR",$A223&gt;=$AB2), IF($AE2="Jeun",   (XR_factor_fast*($AC2/Poids)) *    (EXP(-0.5*((($A223-($AB2+2))/0.9)^2)) +     EXP(-0.5*((($A223-($AB2+7))/1.1)^2)))    * MAX(EXP(-k_elim*MAX($A223-($AB2+1),0)),0.5),   (XR_factor_fed*($AC2/Poids)) *    (EXP(-0.5*((($A223-($AB2+2))/0.9)^2)) +     EXP(-0.5*((($A223-($AB2+6))/1.1)^2)))    * MAX(EXP(-k_elim*MAX($A223-($AB2+1),0)),0.58) ),0),IF(AND($AD2=TRUE,OR($AA2="Concerta",$AA2="OROS"),$A223&gt;=$AB2), MIN(OROS_factor*($AC2/Poids),22) / (1+EXP(-(($A223-($AB2+4.8))))) *  IF($A223&gt;($AB2+10), EXP(-k_elim*(($A223-($AB2+10)))), 1),0)))</f>
        <v>1.0452019725495127</v>
      </c>
      <c r="F223" s="18">
        <f>IF($AA3="IR",IF(AND($AD3=TRUE,$AA3="IR",$A223&gt;=$AB3), (IR_factor*($AC3/Poids)) *  (EXP(-k_elim*($A223-$AB3)) - EXP(-3*($A223-$AB3)))  / (EXP(-k_elim*1.8)-EXP(-3*1.8)),0),IF($AA3="XR",IF(AND($AD3=TRUE,$AA3="XR",$A223&gt;=$AB3), IF($AE3="Jeun",   (XR_factor_fast*($AC3/Poids)) *    (EXP(-0.5*((($A223-($AB3+2))/0.9)^2)) +     EXP(-0.5*((($A223-($AB3+7))/1.1)^2)))    * MAX(EXP(-k_elim*MAX($A223-($AB3+1),0)),0.5),   (XR_factor_fed*($AC3/Poids)) *    (EXP(-0.5*((($A223-($AB3+2))/0.9)^2)) +     EXP(-0.5*((($A223-($AB3+6))/1.1)^2)))    * MAX(EXP(-k_elim*MAX($A223-($AB3+1),0)),0.58) ),0),IF(AND($AD3=TRUE,OR($AA3="Concerta",$AA3="OROS"),$A223&gt;=$AB3), MIN(OROS_factor*($AC3/Poids),22) / (1+EXP(-(($A223-($AB3+4.8))))) *  IF($A223&gt;($AB3+10), EXP(-k_elim*(($A223-($AB3+10)))), 1),0)))</f>
        <v>0</v>
      </c>
      <c r="G223" s="18">
        <f>IF($AA4="IR",IF(AND($AD4=TRUE,$AA4="IR",$A223&gt;=$AB4), (IR_factor*($AC4/Poids)) *  (EXP(-k_elim*($A223-$AB4)) - EXP(-3*($A223-$AB4)))  / (EXP(-k_elim*1.8)-EXP(-3*1.8)),0),IF($AA4="XR",IF(AND($AD4=TRUE,$AA4="XR",$A223&gt;=$AB4), IF($AE4="Jeun",   (XR_factor_fast*($AC4/Poids)) *    (EXP(-0.5*((($A223-($AB4+2))/0.9)^2)) +     EXP(-0.5*((($A223-($AB4+7))/1.1)^2)))    * MAX(EXP(-k_elim*MAX($A223-($AB4+1),0)),0.5),   (XR_factor_fed*($AC4/Poids)) *    (EXP(-0.5*((($A223-($AB4+2))/0.9)^2)) +     EXP(-0.5*((($A223-($AB4+6))/1.1)^2)))    * MAX(EXP(-k_elim*MAX($A223-($AB4+1),0)),0.58) ),0),IF(AND($AD4=TRUE,OR($AA4="Concerta",$AA4="OROS"),$A223&gt;=$AB4), MIN(OROS_factor*($AC4/Poids),22) / (1+EXP(-(($A223-($AB4+4.8))))) *  IF($A223&gt;($AB4+10), EXP(-k_elim*(($A223-($AB4+10)))), 1),0)))</f>
        <v>0</v>
      </c>
      <c r="H223" s="18">
        <f>IF($AA5="IR",IF(AND($AD5=TRUE,$AA5="IR",$A223&gt;=$AB5), (IR_factor*($AC5/Poids)) *  (EXP(-k_elim*($A223-$AB5)) - EXP(-3*($A223-$AB5)))  / (EXP(-k_elim*1.8)-EXP(-3*1.8)),0),IF($AA5="XR",IF(AND($AD5=TRUE,$AA5="XR",$A223&gt;=$AB5), IF($AE5="Jeun",   (XR_factor_fast*($AC5/Poids)) *    (EXP(-0.5*((($A223-($AB5+2))/0.9)^2)) +     EXP(-0.5*((($A223-($AB5+7))/1.1)^2)))    * MAX(EXP(-k_elim*MAX($A223-($AB5+1),0)),0.5),   (XR_factor_fed*($AC5/Poids)) *    (EXP(-0.5*((($A223-($AB5+2))/0.9)^2)) +     EXP(-0.5*((($A223-($AB5+6))/1.1)^2)))    * MAX(EXP(-k_elim*MAX($A223-($AB5+1),0)),0.58) ),0),IF(AND($AD5=TRUE,OR($AA5="Concerta",$AA5="OROS"),$A223&gt;=$AB5), MIN(OROS_factor*($AC5/Poids),22) / (1+EXP(-(($A223-($AB5+4.8))))) *  IF($A223&gt;($AB5+10), EXP(-k_elim*(($A223-($AB5+10)))), 1),0)))</f>
        <v>9.1614736429767785</v>
      </c>
      <c r="I223" s="20">
        <f>IF($AA6="IR",IF(AND($AD6=TRUE,$AA6="IR",$A223&gt;=$AB6), (IR_factor*($AC6/Poids)) *  (EXP(-k_elim*($A223-$AB6)) - EXP(-3*($A223-$AB6)))  / (EXP(-k_elim*1.8)-EXP(-3*1.8)),0),IF($AA6="XR",IF(AND($AD6=TRUE,$AA6="XR",$A223&gt;=$AB6), IF($AE6="Jeun",   (XR_factor_fast*($AC6/Poids)) *    (EXP(-0.5*((($A223-($AB6+2))/0.9)^2)) +     EXP(-0.5*((($A223-($AB6+7))/1.1)^2)))    * MAX(EXP(-k_elim*MAX($A223-($AB6+1),0)),0.5),   (XR_factor_fed*($AC6/Poids)) *    (EXP(-0.5*((($A223-($AB6+2))/0.9)^2)) +     EXP(-0.5*((($A223-($AB6+6))/1.1)^2)))    * MAX(EXP(-k_elim*MAX($A223-($AB6+1),0)),0.58) ),0),IF(AND($AD6=TRUE,OR($AA6="Concerta",$AA6="OROS"),$A223&gt;=$AB6), MIN(OROS_factor*($AC6/Poids),22) / (1+EXP(-(($A223-($AB6+4.8))))) *  IF($A223&gt;($AB6+10), EXP(-k_elim*(($A223-($AB6+10)))), 1),0)))</f>
        <v>0</v>
      </c>
      <c r="J223" s="20">
        <f>IF($AA7="IR",IF(AND($AD7=TRUE,$AA7="IR",$A223&gt;=$AB7), (IR_factor*($AC7/Poids)) *  (EXP(-k_elim*($A223-$AB7)) - EXP(-3*($A223-$AB7)))  / (EXP(-k_elim*1.8)-EXP(-3*1.8)),0),IF($AA7="XR",IF(AND($AD7=TRUE,$AA7="XR",$A223&gt;=$AB7), IF($AE7="Jeun",   (XR_factor_fast*($AC7/Poids)) *    (EXP(-0.5*((($A223-($AB7+2))/0.9)^2)) +     EXP(-0.5*((($A223-($AB7+7))/1.1)^2)))    * MAX(EXP(-k_elim*MAX($A223-($AB7+1),0)),0.5),   (XR_factor_fed*($AC7/Poids)) *    (EXP(-0.5*((($A223-($AB7+2))/0.9)^2)) +     EXP(-0.5*((($A223-($AB7+6))/1.1)^2)))    * MAX(EXP(-k_elim*MAX($A223-($AB7+1),0)),0.58) ),0),IF(AND($AD7=TRUE,OR($AA7="Concerta",$AA7="OROS"),$A223&gt;=$AB7), MIN(OROS_factor*($AC7/Poids),22) / (1+EXP(-(($A223-($AB7+4.8))))) *  IF($A223&gt;($AB7+10), EXP(-k_elim*(($A223-($AB7+10)))), 1),0)))</f>
        <v>0</v>
      </c>
      <c r="K223" s="20">
        <f>IF($AA8="IR",IF(AND($AD8=TRUE,$AA8="IR",$A223&gt;=$AB8), (IR_factor*($AC8/Poids)) *  (EXP(-k_elim*($A223-$AB8)) - EXP(-3*($A223-$AB8)))  / (EXP(-k_elim*1.8)-EXP(-3*1.8)),0),IF($AA8="XR",IF(AND($AD8=TRUE,$AA8="XR",$A223&gt;=$AB8), IF($AE8="Jeun",   (XR_factor_fast*($AC8/Poids)) *    (EXP(-0.5*((($A223-($AB8+2))/0.9)^2)) +     EXP(-0.5*((($A223-($AB8+7))/1.1)^2)))    * MAX(EXP(-k_elim*MAX($A223-($AB8+1),0)),0.5),   (XR_factor_fed*($AC8/Poids)) *    (EXP(-0.5*((($A223-($AB8+2))/0.9)^2)) +     EXP(-0.5*((($A223-($AB8+6))/1.1)^2)))    * MAX(EXP(-k_elim*MAX($A223-($AB8+1),0)),0.58) ),0),IF(AND($AD8=TRUE,OR($AA8="Concerta",$AA8="OROS"),$A223&gt;=$AB8), MIN(OROS_factor*($AC8/Poids),22) / (1+EXP(-(($A223-($AB8+4.8))))) *  IF($A223&gt;($AB8+10), EXP(-k_elim*(($A223-($AB8+10)))), 1),0)))</f>
        <v>0</v>
      </c>
      <c r="L223" s="20">
        <f>IF($AA9="IR",IF(AND($AD9=TRUE,$AA9="IR",$A223&gt;=$AB9), (IR_factor*($AC9/Poids)) *  (EXP(-k_elim*($A223-$AB9)) - EXP(-3*($A223-$AB9)))  / (EXP(-k_elim*1.8)-EXP(-3*1.8)),0),IF($AA9="XR",IF(AND($AD9=TRUE,$AA9="XR",$A223&gt;=$AB9), IF($AE9="Jeun",   (XR_factor_fast*($AC9/Poids)) *    (EXP(-0.5*((($A223-($AB9+2))/0.9)^2)) +     EXP(-0.5*((($A223-($AB9+7))/1.1)^2)))    * MAX(EXP(-k_elim*MAX($A223-($AB9+1),0)),0.5),   (XR_factor_fed*($AC9/Poids)) *    (EXP(-0.5*((($A223-($AB9+2))/0.9)^2)) +     EXP(-0.5*((($A223-($AB9+6))/1.1)^2)))    * MAX(EXP(-k_elim*MAX($A223-($AB9+1),0)),0.58) ),0),IF(AND($AD9=TRUE,OR($AA9="Concerta",$AA9="OROS"),$A223&gt;=$AB9), MIN(OROS_factor*($AC9/Poids),22) / (1+EXP(-(($A223-($AB9+4.8))))) *  IF($A223&gt;($AB9+10), EXP(-k_elim*(($A223-($AB9+10)))), 1),0)))</f>
        <v>0</v>
      </c>
      <c r="M223" s="20">
        <f>IF($AA10="IR",IF(AND($AD10=TRUE,$AA10="IR",$A223&gt;=$AB10), (IR_factor*($AC10/Poids)) *  (EXP(-k_elim*($A223-$AB10)) - EXP(-3*($A223-$AB10)))  / (EXP(-k_elim*1.8)-EXP(-3*1.8)),0),IF($AA10="XR",IF(AND($AD10=TRUE,$AA10="XR",$A223&gt;=$AB10), IF($AE10="Jeun",   (XR_factor_fast*($AC10/Poids)) *    (EXP(-0.5*((($A223-($AB10+2))/0.9)^2)) +     EXP(-0.5*((($A223-($AB10+7))/1.1)^2)))    * MAX(EXP(-k_elim*MAX($A223-($AB10+1),0)),0.5),   (XR_factor_fed*($AC10/Poids)) *    (EXP(-0.5*((($A223-($AB10+2))/0.9)^2)) +     EXP(-0.5*((($A223-($AB10+6))/1.1)^2)))    * MAX(EXP(-k_elim*MAX($A223-($AB10+1),0)),0.58) ),0),IF(AND($AD10=TRUE,OR($AA10="Concerta",$AA10="OROS"),$A223&gt;=$AB10), MIN(OROS_factor*($AC10/Poids),22) / (1+EXP(-(($A223-($AB10+4.8))))) *  IF($A223&gt;($AB10+10), EXP(-k_elim*(($A223-($AB10+10)))), 1),0)))</f>
        <v>0</v>
      </c>
      <c r="N223" s="32">
        <f>IF($AA11="IR",IF(AND($AD11=TRUE,$AA11="IR",$A223&gt;=$AB11), (IR_factor*($AC11/Poids)) *  (EXP(-k_elim*($A223-$AB11)) - EXP(-3*($A223-$AB11)))  / (EXP(-k_elim*1.8)-EXP(-3*1.8)),0),IF($AA11="XR",IF(AND($AD11=TRUE,$AA11="XR",$A223&gt;=$AB11), IF($AE11="Jeun",   (XR_factor_fast*($AC11/Poids)) *    (EXP(-0.5*((($A223-($AB11+2))/0.9)^2)) +     EXP(-0.5*((($A223-($AB11+7))/1.1)^2)))    * MAX(EXP(-k_elim*MAX($A223-($AB11+1),0)),0.5),   (XR_factor_fed*($AC11/Poids)) *    (EXP(-0.5*((($A223-($AB11+2))/0.9)^2)) +     EXP(-0.5*((($A223-($AB11+6))/1.1)^2)))    * MAX(EXP(-k_elim*MAX($A223-($AB11+1),0)),0.58) ),0),IF(AND($AD11=TRUE,OR($AA11="Concerta",$AA11="OROS"),$A223&gt;=$AB11), MIN(OROS_factor*($AC11/Poids),22) / (1+EXP(-(($A223-($AB11+4.8))))) *  IF($A223&gt;($AB11+10), EXP(-k_elim*(($A223-($AB11+10)))), 1),0)))</f>
        <v>0</v>
      </c>
      <c r="O223" s="32">
        <f>IF($AA12="IR",IF(AND($AD12=TRUE,$AA12="IR",$A223&gt;=$AB12), (IR_factor*($AC12/Poids)) *  (EXP(-k_elim*($A223-$AB12)) - EXP(-3*($A223-$AB12)))  / (EXP(-k_elim*1.8)-EXP(-3*1.8)),0),IF($AA12="XR",IF(AND($AD12=TRUE,$AA12="XR",$A223&gt;=$AB12), IF($AE12="Jeun",   (XR_factor_fast*($AC12/Poids)) *    (EXP(-0.5*((($A223-($AB12+2))/0.9)^2)) +     EXP(-0.5*((($A223-($AB12+7))/1.1)^2)))    * MAX(EXP(-k_elim*MAX($A223-($AB12+1),0)),0.5),   (XR_factor_fed*($AC12/Poids)) *    (EXP(-0.5*((($A223-($AB12+2))/0.9)^2)) +     EXP(-0.5*((($A223-($AB12+6))/1.1)^2)))    * MAX(EXP(-k_elim*MAX($A223-($AB12+1),0)),0.58) ),0),IF(AND($AD12=TRUE,OR($AA12="Concerta",$AA12="OROS"),$A223&gt;=$AB12), MIN(OROS_factor*($AC12/Poids),22) / (1+EXP(-(($A223-($AB12+4.8))))) *  IF($A223&gt;($AB12+10), EXP(-k_elim*(($A223-($AB12+10)))), 1),0)))</f>
        <v>0</v>
      </c>
      <c r="P223" s="32">
        <f>IF($AA13="IR",IF(AND($AD13=TRUE,$AA13="IR",$A223&gt;=$AB13), (IR_factor*($AC13/Poids)) *  (EXP(-k_elim*($A223-$AB13)) - EXP(-3*($A223-$AB13)))  / (EXP(-k_elim*1.8)-EXP(-3*1.8)),0),IF($AA13="XR",IF(AND($AD13=TRUE,$AA13="XR",$A223&gt;=$AB13), IF($AE13="Jeun",   (XR_factor_fast*($AC13/Poids)) *    (EXP(-0.5*((($A223-($AB13+2))/0.9)^2)) +     EXP(-0.5*((($A223-($AB13+7))/1.1)^2)))    * MAX(EXP(-k_elim*MAX($A223-($AB13+1),0)),0.5),   (XR_factor_fed*($AC13/Poids)) *    (EXP(-0.5*((($A223-($AB13+2))/0.9)^2)) +     EXP(-0.5*((($A223-($AB13+6))/1.1)^2)))    * MAX(EXP(-k_elim*MAX($A223-($AB13+1),0)),0.58) ),0),IF(AND($AD13=TRUE,OR($AA13="Concerta",$AA13="OROS"),$A223&gt;=$AB13), MIN(OROS_factor*($AC13/Poids),22) / (1+EXP(-(($A223-($AB13+4.8))))) *  IF($A223&gt;($AB13+10), EXP(-k_elim*(($A223-($AB13+10)))), 1),0)))</f>
        <v>0</v>
      </c>
      <c r="AO223">
        <v>5</v>
      </c>
    </row>
    <row r="224" spans="1:41">
      <c r="A224" s="17">
        <v>17.099999999999959</v>
      </c>
      <c r="B224" s="18">
        <f t="shared" si="9"/>
        <v>10.14957828375594</v>
      </c>
      <c r="C224" s="20">
        <f t="shared" si="10"/>
        <v>0</v>
      </c>
      <c r="D224" s="32">
        <f t="shared" si="11"/>
        <v>0</v>
      </c>
      <c r="E224" s="18">
        <f>IF($AA2="IR",IF(AND($AD2=TRUE,$AA2="IR",$A224&gt;=$AB2), (IR_factor*($AC2/Poids)) *  (EXP(-k_elim*($A224-$AB2)) - EXP(-3*($A224-$AB2)))  / (EXP(-k_elim*1.8)-EXP(-3*1.8)),0),IF($AA2="XR",IF(AND($AD2=TRUE,$AA2="XR",$A224&gt;=$AB2), IF($AE2="Jeun",   (XR_factor_fast*($AC2/Poids)) *    (EXP(-0.5*((($A224-($AB2+2))/0.9)^2)) +     EXP(-0.5*((($A224-($AB2+7))/1.1)^2)))    * MAX(EXP(-k_elim*MAX($A224-($AB2+1),0)),0.5),   (XR_factor_fed*($AC2/Poids)) *    (EXP(-0.5*((($A224-($AB2+2))/0.9)^2)) +     EXP(-0.5*((($A224-($AB2+6))/1.1)^2)))    * MAX(EXP(-k_elim*MAX($A224-($AB2+1),0)),0.58) ),0),IF(AND($AD2=TRUE,OR($AA2="Concerta",$AA2="OROS"),$A224&gt;=$AB2), MIN(OROS_factor*($AC2/Poids),22) / (1+EXP(-(($A224-($AB2+4.8))))) *  IF($A224&gt;($AB2+10), EXP(-k_elim*(($A224-($AB2+10)))), 1),0)))</f>
        <v>1.0323445872334451</v>
      </c>
      <c r="F224" s="18">
        <f>IF($AA3="IR",IF(AND($AD3=TRUE,$AA3="IR",$A224&gt;=$AB3), (IR_factor*($AC3/Poids)) *  (EXP(-k_elim*($A224-$AB3)) - EXP(-3*($A224-$AB3)))  / (EXP(-k_elim*1.8)-EXP(-3*1.8)),0),IF($AA3="XR",IF(AND($AD3=TRUE,$AA3="XR",$A224&gt;=$AB3), IF($AE3="Jeun",   (XR_factor_fast*($AC3/Poids)) *    (EXP(-0.5*((($A224-($AB3+2))/0.9)^2)) +     EXP(-0.5*((($A224-($AB3+7))/1.1)^2)))    * MAX(EXP(-k_elim*MAX($A224-($AB3+1),0)),0.5),   (XR_factor_fed*($AC3/Poids)) *    (EXP(-0.5*((($A224-($AB3+2))/0.9)^2)) +     EXP(-0.5*((($A224-($AB3+6))/1.1)^2)))    * MAX(EXP(-k_elim*MAX($A224-($AB3+1),0)),0.58) ),0),IF(AND($AD3=TRUE,OR($AA3="Concerta",$AA3="OROS"),$A224&gt;=$AB3), MIN(OROS_factor*($AC3/Poids),22) / (1+EXP(-(($A224-($AB3+4.8))))) *  IF($A224&gt;($AB3+10), EXP(-k_elim*(($A224-($AB3+10)))), 1),0)))</f>
        <v>0</v>
      </c>
      <c r="G224" s="18">
        <f>IF($AA4="IR",IF(AND($AD4=TRUE,$AA4="IR",$A224&gt;=$AB4), (IR_factor*($AC4/Poids)) *  (EXP(-k_elim*($A224-$AB4)) - EXP(-3*($A224-$AB4)))  / (EXP(-k_elim*1.8)-EXP(-3*1.8)),0),IF($AA4="XR",IF(AND($AD4=TRUE,$AA4="XR",$A224&gt;=$AB4), IF($AE4="Jeun",   (XR_factor_fast*($AC4/Poids)) *    (EXP(-0.5*((($A224-($AB4+2))/0.9)^2)) +     EXP(-0.5*((($A224-($AB4+7))/1.1)^2)))    * MAX(EXP(-k_elim*MAX($A224-($AB4+1),0)),0.5),   (XR_factor_fed*($AC4/Poids)) *    (EXP(-0.5*((($A224-($AB4+2))/0.9)^2)) +     EXP(-0.5*((($A224-($AB4+6))/1.1)^2)))    * MAX(EXP(-k_elim*MAX($A224-($AB4+1),0)),0.58) ),0),IF(AND($AD4=TRUE,OR($AA4="Concerta",$AA4="OROS"),$A224&gt;=$AB4), MIN(OROS_factor*($AC4/Poids),22) / (1+EXP(-(($A224-($AB4+4.8))))) *  IF($A224&gt;($AB4+10), EXP(-k_elim*(($A224-($AB4+10)))), 1),0)))</f>
        <v>0</v>
      </c>
      <c r="H224" s="18">
        <f>IF($AA5="IR",IF(AND($AD5=TRUE,$AA5="IR",$A224&gt;=$AB5), (IR_factor*($AC5/Poids)) *  (EXP(-k_elim*($A224-$AB5)) - EXP(-3*($A224-$AB5)))  / (EXP(-k_elim*1.8)-EXP(-3*1.8)),0),IF($AA5="XR",IF(AND($AD5=TRUE,$AA5="XR",$A224&gt;=$AB5), IF($AE5="Jeun",   (XR_factor_fast*($AC5/Poids)) *    (EXP(-0.5*((($A224-($AB5+2))/0.9)^2)) +     EXP(-0.5*((($A224-($AB5+7))/1.1)^2)))    * MAX(EXP(-k_elim*MAX($A224-($AB5+1),0)),0.5),   (XR_factor_fed*($AC5/Poids)) *    (EXP(-0.5*((($A224-($AB5+2))/0.9)^2)) +     EXP(-0.5*((($A224-($AB5+6))/1.1)^2)))    * MAX(EXP(-k_elim*MAX($A224-($AB5+1),0)),0.58) ),0),IF(AND($AD5=TRUE,OR($AA5="Concerta",$AA5="OROS"),$A224&gt;=$AB5), MIN(OROS_factor*($AC5/Poids),22) / (1+EXP(-(($A224-($AB5+4.8))))) *  IF($A224&gt;($AB5+10), EXP(-k_elim*(($A224-($AB5+10)))), 1),0)))</f>
        <v>9.1172336965224936</v>
      </c>
      <c r="I224" s="20">
        <f>IF($AA6="IR",IF(AND($AD6=TRUE,$AA6="IR",$A224&gt;=$AB6), (IR_factor*($AC6/Poids)) *  (EXP(-k_elim*($A224-$AB6)) - EXP(-3*($A224-$AB6)))  / (EXP(-k_elim*1.8)-EXP(-3*1.8)),0),IF($AA6="XR",IF(AND($AD6=TRUE,$AA6="XR",$A224&gt;=$AB6), IF($AE6="Jeun",   (XR_factor_fast*($AC6/Poids)) *    (EXP(-0.5*((($A224-($AB6+2))/0.9)^2)) +     EXP(-0.5*((($A224-($AB6+7))/1.1)^2)))    * MAX(EXP(-k_elim*MAX($A224-($AB6+1),0)),0.5),   (XR_factor_fed*($AC6/Poids)) *    (EXP(-0.5*((($A224-($AB6+2))/0.9)^2)) +     EXP(-0.5*((($A224-($AB6+6))/1.1)^2)))    * MAX(EXP(-k_elim*MAX($A224-($AB6+1),0)),0.58) ),0),IF(AND($AD6=TRUE,OR($AA6="Concerta",$AA6="OROS"),$A224&gt;=$AB6), MIN(OROS_factor*($AC6/Poids),22) / (1+EXP(-(($A224-($AB6+4.8))))) *  IF($A224&gt;($AB6+10), EXP(-k_elim*(($A224-($AB6+10)))), 1),0)))</f>
        <v>0</v>
      </c>
      <c r="J224" s="20">
        <f>IF($AA7="IR",IF(AND($AD7=TRUE,$AA7="IR",$A224&gt;=$AB7), (IR_factor*($AC7/Poids)) *  (EXP(-k_elim*($A224-$AB7)) - EXP(-3*($A224-$AB7)))  / (EXP(-k_elim*1.8)-EXP(-3*1.8)),0),IF($AA7="XR",IF(AND($AD7=TRUE,$AA7="XR",$A224&gt;=$AB7), IF($AE7="Jeun",   (XR_factor_fast*($AC7/Poids)) *    (EXP(-0.5*((($A224-($AB7+2))/0.9)^2)) +     EXP(-0.5*((($A224-($AB7+7))/1.1)^2)))    * MAX(EXP(-k_elim*MAX($A224-($AB7+1),0)),0.5),   (XR_factor_fed*($AC7/Poids)) *    (EXP(-0.5*((($A224-($AB7+2))/0.9)^2)) +     EXP(-0.5*((($A224-($AB7+6))/1.1)^2)))    * MAX(EXP(-k_elim*MAX($A224-($AB7+1),0)),0.58) ),0),IF(AND($AD7=TRUE,OR($AA7="Concerta",$AA7="OROS"),$A224&gt;=$AB7), MIN(OROS_factor*($AC7/Poids),22) / (1+EXP(-(($A224-($AB7+4.8))))) *  IF($A224&gt;($AB7+10), EXP(-k_elim*(($A224-($AB7+10)))), 1),0)))</f>
        <v>0</v>
      </c>
      <c r="K224" s="20">
        <f>IF($AA8="IR",IF(AND($AD8=TRUE,$AA8="IR",$A224&gt;=$AB8), (IR_factor*($AC8/Poids)) *  (EXP(-k_elim*($A224-$AB8)) - EXP(-3*($A224-$AB8)))  / (EXP(-k_elim*1.8)-EXP(-3*1.8)),0),IF($AA8="XR",IF(AND($AD8=TRUE,$AA8="XR",$A224&gt;=$AB8), IF($AE8="Jeun",   (XR_factor_fast*($AC8/Poids)) *    (EXP(-0.5*((($A224-($AB8+2))/0.9)^2)) +     EXP(-0.5*((($A224-($AB8+7))/1.1)^2)))    * MAX(EXP(-k_elim*MAX($A224-($AB8+1),0)),0.5),   (XR_factor_fed*($AC8/Poids)) *    (EXP(-0.5*((($A224-($AB8+2))/0.9)^2)) +     EXP(-0.5*((($A224-($AB8+6))/1.1)^2)))    * MAX(EXP(-k_elim*MAX($A224-($AB8+1),0)),0.58) ),0),IF(AND($AD8=TRUE,OR($AA8="Concerta",$AA8="OROS"),$A224&gt;=$AB8), MIN(OROS_factor*($AC8/Poids),22) / (1+EXP(-(($A224-($AB8+4.8))))) *  IF($A224&gt;($AB8+10), EXP(-k_elim*(($A224-($AB8+10)))), 1),0)))</f>
        <v>0</v>
      </c>
      <c r="L224" s="20">
        <f>IF($AA9="IR",IF(AND($AD9=TRUE,$AA9="IR",$A224&gt;=$AB9), (IR_factor*($AC9/Poids)) *  (EXP(-k_elim*($A224-$AB9)) - EXP(-3*($A224-$AB9)))  / (EXP(-k_elim*1.8)-EXP(-3*1.8)),0),IF($AA9="XR",IF(AND($AD9=TRUE,$AA9="XR",$A224&gt;=$AB9), IF($AE9="Jeun",   (XR_factor_fast*($AC9/Poids)) *    (EXP(-0.5*((($A224-($AB9+2))/0.9)^2)) +     EXP(-0.5*((($A224-($AB9+7))/1.1)^2)))    * MAX(EXP(-k_elim*MAX($A224-($AB9+1),0)),0.5),   (XR_factor_fed*($AC9/Poids)) *    (EXP(-0.5*((($A224-($AB9+2))/0.9)^2)) +     EXP(-0.5*((($A224-($AB9+6))/1.1)^2)))    * MAX(EXP(-k_elim*MAX($A224-($AB9+1),0)),0.58) ),0),IF(AND($AD9=TRUE,OR($AA9="Concerta",$AA9="OROS"),$A224&gt;=$AB9), MIN(OROS_factor*($AC9/Poids),22) / (1+EXP(-(($A224-($AB9+4.8))))) *  IF($A224&gt;($AB9+10), EXP(-k_elim*(($A224-($AB9+10)))), 1),0)))</f>
        <v>0</v>
      </c>
      <c r="M224" s="20">
        <f>IF($AA10="IR",IF(AND($AD10=TRUE,$AA10="IR",$A224&gt;=$AB10), (IR_factor*($AC10/Poids)) *  (EXP(-k_elim*($A224-$AB10)) - EXP(-3*($A224-$AB10)))  / (EXP(-k_elim*1.8)-EXP(-3*1.8)),0),IF($AA10="XR",IF(AND($AD10=TRUE,$AA10="XR",$A224&gt;=$AB10), IF($AE10="Jeun",   (XR_factor_fast*($AC10/Poids)) *    (EXP(-0.5*((($A224-($AB10+2))/0.9)^2)) +     EXP(-0.5*((($A224-($AB10+7))/1.1)^2)))    * MAX(EXP(-k_elim*MAX($A224-($AB10+1),0)),0.5),   (XR_factor_fed*($AC10/Poids)) *    (EXP(-0.5*((($A224-($AB10+2))/0.9)^2)) +     EXP(-0.5*((($A224-($AB10+6))/1.1)^2)))    * MAX(EXP(-k_elim*MAX($A224-($AB10+1),0)),0.58) ),0),IF(AND($AD10=TRUE,OR($AA10="Concerta",$AA10="OROS"),$A224&gt;=$AB10), MIN(OROS_factor*($AC10/Poids),22) / (1+EXP(-(($A224-($AB10+4.8))))) *  IF($A224&gt;($AB10+10), EXP(-k_elim*(($A224-($AB10+10)))), 1),0)))</f>
        <v>0</v>
      </c>
      <c r="N224" s="32">
        <f>IF($AA11="IR",IF(AND($AD11=TRUE,$AA11="IR",$A224&gt;=$AB11), (IR_factor*($AC11/Poids)) *  (EXP(-k_elim*($A224-$AB11)) - EXP(-3*($A224-$AB11)))  / (EXP(-k_elim*1.8)-EXP(-3*1.8)),0),IF($AA11="XR",IF(AND($AD11=TRUE,$AA11="XR",$A224&gt;=$AB11), IF($AE11="Jeun",   (XR_factor_fast*($AC11/Poids)) *    (EXP(-0.5*((($A224-($AB11+2))/0.9)^2)) +     EXP(-0.5*((($A224-($AB11+7))/1.1)^2)))    * MAX(EXP(-k_elim*MAX($A224-($AB11+1),0)),0.5),   (XR_factor_fed*($AC11/Poids)) *    (EXP(-0.5*((($A224-($AB11+2))/0.9)^2)) +     EXP(-0.5*((($A224-($AB11+6))/1.1)^2)))    * MAX(EXP(-k_elim*MAX($A224-($AB11+1),0)),0.58) ),0),IF(AND($AD11=TRUE,OR($AA11="Concerta",$AA11="OROS"),$A224&gt;=$AB11), MIN(OROS_factor*($AC11/Poids),22) / (1+EXP(-(($A224-($AB11+4.8))))) *  IF($A224&gt;($AB11+10), EXP(-k_elim*(($A224-($AB11+10)))), 1),0)))</f>
        <v>0</v>
      </c>
      <c r="O224" s="32">
        <f>IF($AA12="IR",IF(AND($AD12=TRUE,$AA12="IR",$A224&gt;=$AB12), (IR_factor*($AC12/Poids)) *  (EXP(-k_elim*($A224-$AB12)) - EXP(-3*($A224-$AB12)))  / (EXP(-k_elim*1.8)-EXP(-3*1.8)),0),IF($AA12="XR",IF(AND($AD12=TRUE,$AA12="XR",$A224&gt;=$AB12), IF($AE12="Jeun",   (XR_factor_fast*($AC12/Poids)) *    (EXP(-0.5*((($A224-($AB12+2))/0.9)^2)) +     EXP(-0.5*((($A224-($AB12+7))/1.1)^2)))    * MAX(EXP(-k_elim*MAX($A224-($AB12+1),0)),0.5),   (XR_factor_fed*($AC12/Poids)) *    (EXP(-0.5*((($A224-($AB12+2))/0.9)^2)) +     EXP(-0.5*((($A224-($AB12+6))/1.1)^2)))    * MAX(EXP(-k_elim*MAX($A224-($AB12+1),0)),0.58) ),0),IF(AND($AD12=TRUE,OR($AA12="Concerta",$AA12="OROS"),$A224&gt;=$AB12), MIN(OROS_factor*($AC12/Poids),22) / (1+EXP(-(($A224-($AB12+4.8))))) *  IF($A224&gt;($AB12+10), EXP(-k_elim*(($A224-($AB12+10)))), 1),0)))</f>
        <v>0</v>
      </c>
      <c r="P224" s="32">
        <f>IF($AA13="IR",IF(AND($AD13=TRUE,$AA13="IR",$A224&gt;=$AB13), (IR_factor*($AC13/Poids)) *  (EXP(-k_elim*($A224-$AB13)) - EXP(-3*($A224-$AB13)))  / (EXP(-k_elim*1.8)-EXP(-3*1.8)),0),IF($AA13="XR",IF(AND($AD13=TRUE,$AA13="XR",$A224&gt;=$AB13), IF($AE13="Jeun",   (XR_factor_fast*($AC13/Poids)) *    (EXP(-0.5*((($A224-($AB13+2))/0.9)^2)) +     EXP(-0.5*((($A224-($AB13+7))/1.1)^2)))    * MAX(EXP(-k_elim*MAX($A224-($AB13+1),0)),0.5),   (XR_factor_fed*($AC13/Poids)) *    (EXP(-0.5*((($A224-($AB13+2))/0.9)^2)) +     EXP(-0.5*((($A224-($AB13+6))/1.1)^2)))    * MAX(EXP(-k_elim*MAX($A224-($AB13+1),0)),0.58) ),0),IF(AND($AD13=TRUE,OR($AA13="Concerta",$AA13="OROS"),$A224&gt;=$AB13), MIN(OROS_factor*($AC13/Poids),22) / (1+EXP(-(($A224-($AB13+4.8))))) *  IF($A224&gt;($AB13+10), EXP(-k_elim*(($A224-($AB13+10)))), 1),0)))</f>
        <v>0</v>
      </c>
      <c r="AO224">
        <v>5</v>
      </c>
    </row>
    <row r="225" spans="1:41">
      <c r="A225" s="17">
        <v>17.149999999999959</v>
      </c>
      <c r="B225" s="18">
        <f t="shared" si="9"/>
        <v>10.083647608283902</v>
      </c>
      <c r="C225" s="20">
        <f t="shared" si="10"/>
        <v>0</v>
      </c>
      <c r="D225" s="32">
        <f t="shared" si="11"/>
        <v>0</v>
      </c>
      <c r="E225" s="18">
        <f>IF($AA2="IR",IF(AND($AD2=TRUE,$AA2="IR",$A225&gt;=$AB2), (IR_factor*($AC2/Poids)) *  (EXP(-k_elim*($A225-$AB2)) - EXP(-3*($A225-$AB2)))  / (EXP(-k_elim*1.8)-EXP(-3*1.8)),0),IF($AA2="XR",IF(AND($AD2=TRUE,$AA2="XR",$A225&gt;=$AB2), IF($AE2="Jeun",   (XR_factor_fast*($AC2/Poids)) *    (EXP(-0.5*((($A225-($AB2+2))/0.9)^2)) +     EXP(-0.5*((($A225-($AB2+7))/1.1)^2)))    * MAX(EXP(-k_elim*MAX($A225-($AB2+1),0)),0.5),   (XR_factor_fed*($AC2/Poids)) *    (EXP(-0.5*((($A225-($AB2+2))/0.9)^2)) +     EXP(-0.5*((($A225-($AB2+6))/1.1)^2)))    * MAX(EXP(-k_elim*MAX($A225-($AB2+1),0)),0.58) ),0),IF(AND($AD2=TRUE,OR($AA2="Concerta",$AA2="OROS"),$A225&gt;=$AB2), MIN(OROS_factor*($AC2/Poids),22) / (1+EXP(-(($A225-($AB2+4.8))))) *  IF($A225&gt;($AB2+10), EXP(-k_elim*(($A225-($AB2+10)))), 1),0)))</f>
        <v>1.0196453649915866</v>
      </c>
      <c r="F225" s="18">
        <f>IF($AA3="IR",IF(AND($AD3=TRUE,$AA3="IR",$A225&gt;=$AB3), (IR_factor*($AC3/Poids)) *  (EXP(-k_elim*($A225-$AB3)) - EXP(-3*($A225-$AB3)))  / (EXP(-k_elim*1.8)-EXP(-3*1.8)),0),IF($AA3="XR",IF(AND($AD3=TRUE,$AA3="XR",$A225&gt;=$AB3), IF($AE3="Jeun",   (XR_factor_fast*($AC3/Poids)) *    (EXP(-0.5*((($A225-($AB3+2))/0.9)^2)) +     EXP(-0.5*((($A225-($AB3+7))/1.1)^2)))    * MAX(EXP(-k_elim*MAX($A225-($AB3+1),0)),0.5),   (XR_factor_fed*($AC3/Poids)) *    (EXP(-0.5*((($A225-($AB3+2))/0.9)^2)) +     EXP(-0.5*((($A225-($AB3+6))/1.1)^2)))    * MAX(EXP(-k_elim*MAX($A225-($AB3+1),0)),0.58) ),0),IF(AND($AD3=TRUE,OR($AA3="Concerta",$AA3="OROS"),$A225&gt;=$AB3), MIN(OROS_factor*($AC3/Poids),22) / (1+EXP(-(($A225-($AB3+4.8))))) *  IF($A225&gt;($AB3+10), EXP(-k_elim*(($A225-($AB3+10)))), 1),0)))</f>
        <v>0</v>
      </c>
      <c r="G225" s="18">
        <f>IF($AA4="IR",IF(AND($AD4=TRUE,$AA4="IR",$A225&gt;=$AB4), (IR_factor*($AC4/Poids)) *  (EXP(-k_elim*($A225-$AB4)) - EXP(-3*($A225-$AB4)))  / (EXP(-k_elim*1.8)-EXP(-3*1.8)),0),IF($AA4="XR",IF(AND($AD4=TRUE,$AA4="XR",$A225&gt;=$AB4), IF($AE4="Jeun",   (XR_factor_fast*($AC4/Poids)) *    (EXP(-0.5*((($A225-($AB4+2))/0.9)^2)) +     EXP(-0.5*((($A225-($AB4+7))/1.1)^2)))    * MAX(EXP(-k_elim*MAX($A225-($AB4+1),0)),0.5),   (XR_factor_fed*($AC4/Poids)) *    (EXP(-0.5*((($A225-($AB4+2))/0.9)^2)) +     EXP(-0.5*((($A225-($AB4+6))/1.1)^2)))    * MAX(EXP(-k_elim*MAX($A225-($AB4+1),0)),0.58) ),0),IF(AND($AD4=TRUE,OR($AA4="Concerta",$AA4="OROS"),$A225&gt;=$AB4), MIN(OROS_factor*($AC4/Poids),22) / (1+EXP(-(($A225-($AB4+4.8))))) *  IF($A225&gt;($AB4+10), EXP(-k_elim*(($A225-($AB4+10)))), 1),0)))</f>
        <v>0</v>
      </c>
      <c r="H225" s="18">
        <f>IF($AA5="IR",IF(AND($AD5=TRUE,$AA5="IR",$A225&gt;=$AB5), (IR_factor*($AC5/Poids)) *  (EXP(-k_elim*($A225-$AB5)) - EXP(-3*($A225-$AB5)))  / (EXP(-k_elim*1.8)-EXP(-3*1.8)),0),IF($AA5="XR",IF(AND($AD5=TRUE,$AA5="XR",$A225&gt;=$AB5), IF($AE5="Jeun",   (XR_factor_fast*($AC5/Poids)) *    (EXP(-0.5*((($A225-($AB5+2))/0.9)^2)) +     EXP(-0.5*((($A225-($AB5+7))/1.1)^2)))    * MAX(EXP(-k_elim*MAX($A225-($AB5+1),0)),0.5),   (XR_factor_fed*($AC5/Poids)) *    (EXP(-0.5*((($A225-($AB5+2))/0.9)^2)) +     EXP(-0.5*((($A225-($AB5+6))/1.1)^2)))    * MAX(EXP(-k_elim*MAX($A225-($AB5+1),0)),0.58) ),0),IF(AND($AD5=TRUE,OR($AA5="Concerta",$AA5="OROS"),$A225&gt;=$AB5), MIN(OROS_factor*($AC5/Poids),22) / (1+EXP(-(($A225-($AB5+4.8))))) *  IF($A225&gt;($AB5+10), EXP(-k_elim*(($A225-($AB5+10)))), 1),0)))</f>
        <v>9.0640022432923164</v>
      </c>
      <c r="I225" s="20">
        <f>IF($AA6="IR",IF(AND($AD6=TRUE,$AA6="IR",$A225&gt;=$AB6), (IR_factor*($AC6/Poids)) *  (EXP(-k_elim*($A225-$AB6)) - EXP(-3*($A225-$AB6)))  / (EXP(-k_elim*1.8)-EXP(-3*1.8)),0),IF($AA6="XR",IF(AND($AD6=TRUE,$AA6="XR",$A225&gt;=$AB6), IF($AE6="Jeun",   (XR_factor_fast*($AC6/Poids)) *    (EXP(-0.5*((($A225-($AB6+2))/0.9)^2)) +     EXP(-0.5*((($A225-($AB6+7))/1.1)^2)))    * MAX(EXP(-k_elim*MAX($A225-($AB6+1),0)),0.5),   (XR_factor_fed*($AC6/Poids)) *    (EXP(-0.5*((($A225-($AB6+2))/0.9)^2)) +     EXP(-0.5*((($A225-($AB6+6))/1.1)^2)))    * MAX(EXP(-k_elim*MAX($A225-($AB6+1),0)),0.58) ),0),IF(AND($AD6=TRUE,OR($AA6="Concerta",$AA6="OROS"),$A225&gt;=$AB6), MIN(OROS_factor*($AC6/Poids),22) / (1+EXP(-(($A225-($AB6+4.8))))) *  IF($A225&gt;($AB6+10), EXP(-k_elim*(($A225-($AB6+10)))), 1),0)))</f>
        <v>0</v>
      </c>
      <c r="J225" s="20">
        <f>IF($AA7="IR",IF(AND($AD7=TRUE,$AA7="IR",$A225&gt;=$AB7), (IR_factor*($AC7/Poids)) *  (EXP(-k_elim*($A225-$AB7)) - EXP(-3*($A225-$AB7)))  / (EXP(-k_elim*1.8)-EXP(-3*1.8)),0),IF($AA7="XR",IF(AND($AD7=TRUE,$AA7="XR",$A225&gt;=$AB7), IF($AE7="Jeun",   (XR_factor_fast*($AC7/Poids)) *    (EXP(-0.5*((($A225-($AB7+2))/0.9)^2)) +     EXP(-0.5*((($A225-($AB7+7))/1.1)^2)))    * MAX(EXP(-k_elim*MAX($A225-($AB7+1),0)),0.5),   (XR_factor_fed*($AC7/Poids)) *    (EXP(-0.5*((($A225-($AB7+2))/0.9)^2)) +     EXP(-0.5*((($A225-($AB7+6))/1.1)^2)))    * MAX(EXP(-k_elim*MAX($A225-($AB7+1),0)),0.58) ),0),IF(AND($AD7=TRUE,OR($AA7="Concerta",$AA7="OROS"),$A225&gt;=$AB7), MIN(OROS_factor*($AC7/Poids),22) / (1+EXP(-(($A225-($AB7+4.8))))) *  IF($A225&gt;($AB7+10), EXP(-k_elim*(($A225-($AB7+10)))), 1),0)))</f>
        <v>0</v>
      </c>
      <c r="K225" s="20">
        <f>IF($AA8="IR",IF(AND($AD8=TRUE,$AA8="IR",$A225&gt;=$AB8), (IR_factor*($AC8/Poids)) *  (EXP(-k_elim*($A225-$AB8)) - EXP(-3*($A225-$AB8)))  / (EXP(-k_elim*1.8)-EXP(-3*1.8)),0),IF($AA8="XR",IF(AND($AD8=TRUE,$AA8="XR",$A225&gt;=$AB8), IF($AE8="Jeun",   (XR_factor_fast*($AC8/Poids)) *    (EXP(-0.5*((($A225-($AB8+2))/0.9)^2)) +     EXP(-0.5*((($A225-($AB8+7))/1.1)^2)))    * MAX(EXP(-k_elim*MAX($A225-($AB8+1),0)),0.5),   (XR_factor_fed*($AC8/Poids)) *    (EXP(-0.5*((($A225-($AB8+2))/0.9)^2)) +     EXP(-0.5*((($A225-($AB8+6))/1.1)^2)))    * MAX(EXP(-k_elim*MAX($A225-($AB8+1),0)),0.58) ),0),IF(AND($AD8=TRUE,OR($AA8="Concerta",$AA8="OROS"),$A225&gt;=$AB8), MIN(OROS_factor*($AC8/Poids),22) / (1+EXP(-(($A225-($AB8+4.8))))) *  IF($A225&gt;($AB8+10), EXP(-k_elim*(($A225-($AB8+10)))), 1),0)))</f>
        <v>0</v>
      </c>
      <c r="L225" s="20">
        <f>IF($AA9="IR",IF(AND($AD9=TRUE,$AA9="IR",$A225&gt;=$AB9), (IR_factor*($AC9/Poids)) *  (EXP(-k_elim*($A225-$AB9)) - EXP(-3*($A225-$AB9)))  / (EXP(-k_elim*1.8)-EXP(-3*1.8)),0),IF($AA9="XR",IF(AND($AD9=TRUE,$AA9="XR",$A225&gt;=$AB9), IF($AE9="Jeun",   (XR_factor_fast*($AC9/Poids)) *    (EXP(-0.5*((($A225-($AB9+2))/0.9)^2)) +     EXP(-0.5*((($A225-($AB9+7))/1.1)^2)))    * MAX(EXP(-k_elim*MAX($A225-($AB9+1),0)),0.5),   (XR_factor_fed*($AC9/Poids)) *    (EXP(-0.5*((($A225-($AB9+2))/0.9)^2)) +     EXP(-0.5*((($A225-($AB9+6))/1.1)^2)))    * MAX(EXP(-k_elim*MAX($A225-($AB9+1),0)),0.58) ),0),IF(AND($AD9=TRUE,OR($AA9="Concerta",$AA9="OROS"),$A225&gt;=$AB9), MIN(OROS_factor*($AC9/Poids),22) / (1+EXP(-(($A225-($AB9+4.8))))) *  IF($A225&gt;($AB9+10), EXP(-k_elim*(($A225-($AB9+10)))), 1),0)))</f>
        <v>0</v>
      </c>
      <c r="M225" s="20">
        <f>IF($AA10="IR",IF(AND($AD10=TRUE,$AA10="IR",$A225&gt;=$AB10), (IR_factor*($AC10/Poids)) *  (EXP(-k_elim*($A225-$AB10)) - EXP(-3*($A225-$AB10)))  / (EXP(-k_elim*1.8)-EXP(-3*1.8)),0),IF($AA10="XR",IF(AND($AD10=TRUE,$AA10="XR",$A225&gt;=$AB10), IF($AE10="Jeun",   (XR_factor_fast*($AC10/Poids)) *    (EXP(-0.5*((($A225-($AB10+2))/0.9)^2)) +     EXP(-0.5*((($A225-($AB10+7))/1.1)^2)))    * MAX(EXP(-k_elim*MAX($A225-($AB10+1),0)),0.5),   (XR_factor_fed*($AC10/Poids)) *    (EXP(-0.5*((($A225-($AB10+2))/0.9)^2)) +     EXP(-0.5*((($A225-($AB10+6))/1.1)^2)))    * MAX(EXP(-k_elim*MAX($A225-($AB10+1),0)),0.58) ),0),IF(AND($AD10=TRUE,OR($AA10="Concerta",$AA10="OROS"),$A225&gt;=$AB10), MIN(OROS_factor*($AC10/Poids),22) / (1+EXP(-(($A225-($AB10+4.8))))) *  IF($A225&gt;($AB10+10), EXP(-k_elim*(($A225-($AB10+10)))), 1),0)))</f>
        <v>0</v>
      </c>
      <c r="N225" s="32">
        <f>IF($AA11="IR",IF(AND($AD11=TRUE,$AA11="IR",$A225&gt;=$AB11), (IR_factor*($AC11/Poids)) *  (EXP(-k_elim*($A225-$AB11)) - EXP(-3*($A225-$AB11)))  / (EXP(-k_elim*1.8)-EXP(-3*1.8)),0),IF($AA11="XR",IF(AND($AD11=TRUE,$AA11="XR",$A225&gt;=$AB11), IF($AE11="Jeun",   (XR_factor_fast*($AC11/Poids)) *    (EXP(-0.5*((($A225-($AB11+2))/0.9)^2)) +     EXP(-0.5*((($A225-($AB11+7))/1.1)^2)))    * MAX(EXP(-k_elim*MAX($A225-($AB11+1),0)),0.5),   (XR_factor_fed*($AC11/Poids)) *    (EXP(-0.5*((($A225-($AB11+2))/0.9)^2)) +     EXP(-0.5*((($A225-($AB11+6))/1.1)^2)))    * MAX(EXP(-k_elim*MAX($A225-($AB11+1),0)),0.58) ),0),IF(AND($AD11=TRUE,OR($AA11="Concerta",$AA11="OROS"),$A225&gt;=$AB11), MIN(OROS_factor*($AC11/Poids),22) / (1+EXP(-(($A225-($AB11+4.8))))) *  IF($A225&gt;($AB11+10), EXP(-k_elim*(($A225-($AB11+10)))), 1),0)))</f>
        <v>0</v>
      </c>
      <c r="O225" s="32">
        <f>IF($AA12="IR",IF(AND($AD12=TRUE,$AA12="IR",$A225&gt;=$AB12), (IR_factor*($AC12/Poids)) *  (EXP(-k_elim*($A225-$AB12)) - EXP(-3*($A225-$AB12)))  / (EXP(-k_elim*1.8)-EXP(-3*1.8)),0),IF($AA12="XR",IF(AND($AD12=TRUE,$AA12="XR",$A225&gt;=$AB12), IF($AE12="Jeun",   (XR_factor_fast*($AC12/Poids)) *    (EXP(-0.5*((($A225-($AB12+2))/0.9)^2)) +     EXP(-0.5*((($A225-($AB12+7))/1.1)^2)))    * MAX(EXP(-k_elim*MAX($A225-($AB12+1),0)),0.5),   (XR_factor_fed*($AC12/Poids)) *    (EXP(-0.5*((($A225-($AB12+2))/0.9)^2)) +     EXP(-0.5*((($A225-($AB12+6))/1.1)^2)))    * MAX(EXP(-k_elim*MAX($A225-($AB12+1),0)),0.58) ),0),IF(AND($AD12=TRUE,OR($AA12="Concerta",$AA12="OROS"),$A225&gt;=$AB12), MIN(OROS_factor*($AC12/Poids),22) / (1+EXP(-(($A225-($AB12+4.8))))) *  IF($A225&gt;($AB12+10), EXP(-k_elim*(($A225-($AB12+10)))), 1),0)))</f>
        <v>0</v>
      </c>
      <c r="P225" s="32">
        <f>IF($AA13="IR",IF(AND($AD13=TRUE,$AA13="IR",$A225&gt;=$AB13), (IR_factor*($AC13/Poids)) *  (EXP(-k_elim*($A225-$AB13)) - EXP(-3*($A225-$AB13)))  / (EXP(-k_elim*1.8)-EXP(-3*1.8)),0),IF($AA13="XR",IF(AND($AD13=TRUE,$AA13="XR",$A225&gt;=$AB13), IF($AE13="Jeun",   (XR_factor_fast*($AC13/Poids)) *    (EXP(-0.5*((($A225-($AB13+2))/0.9)^2)) +     EXP(-0.5*((($A225-($AB13+7))/1.1)^2)))    * MAX(EXP(-k_elim*MAX($A225-($AB13+1),0)),0.5),   (XR_factor_fed*($AC13/Poids)) *    (EXP(-0.5*((($A225-($AB13+2))/0.9)^2)) +     EXP(-0.5*((($A225-($AB13+6))/1.1)^2)))    * MAX(EXP(-k_elim*MAX($A225-($AB13+1),0)),0.58) ),0),IF(AND($AD13=TRUE,OR($AA13="Concerta",$AA13="OROS"),$A225&gt;=$AB13), MIN(OROS_factor*($AC13/Poids),22) / (1+EXP(-(($A225-($AB13+4.8))))) *  IF($A225&gt;($AB13+10), EXP(-k_elim*(($A225-($AB13+10)))), 1),0)))</f>
        <v>0</v>
      </c>
      <c r="AO225">
        <v>5</v>
      </c>
    </row>
    <row r="226" spans="1:41">
      <c r="A226" s="17">
        <v>17.19999999999996</v>
      </c>
      <c r="B226" s="18">
        <f t="shared" si="9"/>
        <v>10.01032050045405</v>
      </c>
      <c r="C226" s="20">
        <f t="shared" si="10"/>
        <v>0</v>
      </c>
      <c r="D226" s="32">
        <f t="shared" si="11"/>
        <v>0</v>
      </c>
      <c r="E226" s="18">
        <f>IF($AA2="IR",IF(AND($AD2=TRUE,$AA2="IR",$A226&gt;=$AB2), (IR_factor*($AC2/Poids)) *  (EXP(-k_elim*($A226-$AB2)) - EXP(-3*($A226-$AB2)))  / (EXP(-k_elim*1.8)-EXP(-3*1.8)),0),IF($AA2="XR",IF(AND($AD2=TRUE,$AA2="XR",$A226&gt;=$AB2), IF($AE2="Jeun",   (XR_factor_fast*($AC2/Poids)) *    (EXP(-0.5*((($A226-($AB2+2))/0.9)^2)) +     EXP(-0.5*((($A226-($AB2+7))/1.1)^2)))    * MAX(EXP(-k_elim*MAX($A226-($AB2+1),0)),0.5),   (XR_factor_fed*($AC2/Poids)) *    (EXP(-0.5*((($A226-($AB2+2))/0.9)^2)) +     EXP(-0.5*((($A226-($AB2+6))/1.1)^2)))    * MAX(EXP(-k_elim*MAX($A226-($AB2+1),0)),0.58) ),0),IF(AND($AD2=TRUE,OR($AA2="Concerta",$AA2="OROS"),$A226&gt;=$AB2), MIN(OROS_factor*($AC2/Poids),22) / (1+EXP(-(($A226-($AB2+4.8))))) *  IF($A226&gt;($AB2+10), EXP(-k_elim*(($A226-($AB2+10)))), 1),0)))</f>
        <v>1.0071023602061155</v>
      </c>
      <c r="F226" s="18">
        <f>IF($AA3="IR",IF(AND($AD3=TRUE,$AA3="IR",$A226&gt;=$AB3), (IR_factor*($AC3/Poids)) *  (EXP(-k_elim*($A226-$AB3)) - EXP(-3*($A226-$AB3)))  / (EXP(-k_elim*1.8)-EXP(-3*1.8)),0),IF($AA3="XR",IF(AND($AD3=TRUE,$AA3="XR",$A226&gt;=$AB3), IF($AE3="Jeun",   (XR_factor_fast*($AC3/Poids)) *    (EXP(-0.5*((($A226-($AB3+2))/0.9)^2)) +     EXP(-0.5*((($A226-($AB3+7))/1.1)^2)))    * MAX(EXP(-k_elim*MAX($A226-($AB3+1),0)),0.5),   (XR_factor_fed*($AC3/Poids)) *    (EXP(-0.5*((($A226-($AB3+2))/0.9)^2)) +     EXP(-0.5*((($A226-($AB3+6))/1.1)^2)))    * MAX(EXP(-k_elim*MAX($A226-($AB3+1),0)),0.58) ),0),IF(AND($AD3=TRUE,OR($AA3="Concerta",$AA3="OROS"),$A226&gt;=$AB3), MIN(OROS_factor*($AC3/Poids),22) / (1+EXP(-(($A226-($AB3+4.8))))) *  IF($A226&gt;($AB3+10), EXP(-k_elim*(($A226-($AB3+10)))), 1),0)))</f>
        <v>0</v>
      </c>
      <c r="G226" s="18">
        <f>IF($AA4="IR",IF(AND($AD4=TRUE,$AA4="IR",$A226&gt;=$AB4), (IR_factor*($AC4/Poids)) *  (EXP(-k_elim*($A226-$AB4)) - EXP(-3*($A226-$AB4)))  / (EXP(-k_elim*1.8)-EXP(-3*1.8)),0),IF($AA4="XR",IF(AND($AD4=TRUE,$AA4="XR",$A226&gt;=$AB4), IF($AE4="Jeun",   (XR_factor_fast*($AC4/Poids)) *    (EXP(-0.5*((($A226-($AB4+2))/0.9)^2)) +     EXP(-0.5*((($A226-($AB4+7))/1.1)^2)))    * MAX(EXP(-k_elim*MAX($A226-($AB4+1),0)),0.5),   (XR_factor_fed*($AC4/Poids)) *    (EXP(-0.5*((($A226-($AB4+2))/0.9)^2)) +     EXP(-0.5*((($A226-($AB4+6))/1.1)^2)))    * MAX(EXP(-k_elim*MAX($A226-($AB4+1),0)),0.58) ),0),IF(AND($AD4=TRUE,OR($AA4="Concerta",$AA4="OROS"),$A226&gt;=$AB4), MIN(OROS_factor*($AC4/Poids),22) / (1+EXP(-(($A226-($AB4+4.8))))) *  IF($A226&gt;($AB4+10), EXP(-k_elim*(($A226-($AB4+10)))), 1),0)))</f>
        <v>0</v>
      </c>
      <c r="H226" s="18">
        <f>IF($AA5="IR",IF(AND($AD5=TRUE,$AA5="IR",$A226&gt;=$AB5), (IR_factor*($AC5/Poids)) *  (EXP(-k_elim*($A226-$AB5)) - EXP(-3*($A226-$AB5)))  / (EXP(-k_elim*1.8)-EXP(-3*1.8)),0),IF($AA5="XR",IF(AND($AD5=TRUE,$AA5="XR",$A226&gt;=$AB5), IF($AE5="Jeun",   (XR_factor_fast*($AC5/Poids)) *    (EXP(-0.5*((($A226-($AB5+2))/0.9)^2)) +     EXP(-0.5*((($A226-($AB5+7))/1.1)^2)))    * MAX(EXP(-k_elim*MAX($A226-($AB5+1),0)),0.5),   (XR_factor_fed*($AC5/Poids)) *    (EXP(-0.5*((($A226-($AB5+2))/0.9)^2)) +     EXP(-0.5*((($A226-($AB5+6))/1.1)^2)))    * MAX(EXP(-k_elim*MAX($A226-($AB5+1),0)),0.58) ),0),IF(AND($AD5=TRUE,OR($AA5="Concerta",$AA5="OROS"),$A226&gt;=$AB5), MIN(OROS_factor*($AC5/Poids),22) / (1+EXP(-(($A226-($AB5+4.8))))) *  IF($A226&gt;($AB5+10), EXP(-k_elim*(($A226-($AB5+10)))), 1),0)))</f>
        <v>9.0032181402479345</v>
      </c>
      <c r="I226" s="20">
        <f>IF($AA6="IR",IF(AND($AD6=TRUE,$AA6="IR",$A226&gt;=$AB6), (IR_factor*($AC6/Poids)) *  (EXP(-k_elim*($A226-$AB6)) - EXP(-3*($A226-$AB6)))  / (EXP(-k_elim*1.8)-EXP(-3*1.8)),0),IF($AA6="XR",IF(AND($AD6=TRUE,$AA6="XR",$A226&gt;=$AB6), IF($AE6="Jeun",   (XR_factor_fast*($AC6/Poids)) *    (EXP(-0.5*((($A226-($AB6+2))/0.9)^2)) +     EXP(-0.5*((($A226-($AB6+7))/1.1)^2)))    * MAX(EXP(-k_elim*MAX($A226-($AB6+1),0)),0.5),   (XR_factor_fed*($AC6/Poids)) *    (EXP(-0.5*((($A226-($AB6+2))/0.9)^2)) +     EXP(-0.5*((($A226-($AB6+6))/1.1)^2)))    * MAX(EXP(-k_elim*MAX($A226-($AB6+1),0)),0.58) ),0),IF(AND($AD6=TRUE,OR($AA6="Concerta",$AA6="OROS"),$A226&gt;=$AB6), MIN(OROS_factor*($AC6/Poids),22) / (1+EXP(-(($A226-($AB6+4.8))))) *  IF($A226&gt;($AB6+10), EXP(-k_elim*(($A226-($AB6+10)))), 1),0)))</f>
        <v>0</v>
      </c>
      <c r="J226" s="20">
        <f>IF($AA7="IR",IF(AND($AD7=TRUE,$AA7="IR",$A226&gt;=$AB7), (IR_factor*($AC7/Poids)) *  (EXP(-k_elim*($A226-$AB7)) - EXP(-3*($A226-$AB7)))  / (EXP(-k_elim*1.8)-EXP(-3*1.8)),0),IF($AA7="XR",IF(AND($AD7=TRUE,$AA7="XR",$A226&gt;=$AB7), IF($AE7="Jeun",   (XR_factor_fast*($AC7/Poids)) *    (EXP(-0.5*((($A226-($AB7+2))/0.9)^2)) +     EXP(-0.5*((($A226-($AB7+7))/1.1)^2)))    * MAX(EXP(-k_elim*MAX($A226-($AB7+1),0)),0.5),   (XR_factor_fed*($AC7/Poids)) *    (EXP(-0.5*((($A226-($AB7+2))/0.9)^2)) +     EXP(-0.5*((($A226-($AB7+6))/1.1)^2)))    * MAX(EXP(-k_elim*MAX($A226-($AB7+1),0)),0.58) ),0),IF(AND($AD7=TRUE,OR($AA7="Concerta",$AA7="OROS"),$A226&gt;=$AB7), MIN(OROS_factor*($AC7/Poids),22) / (1+EXP(-(($A226-($AB7+4.8))))) *  IF($A226&gt;($AB7+10), EXP(-k_elim*(($A226-($AB7+10)))), 1),0)))</f>
        <v>0</v>
      </c>
      <c r="K226" s="20">
        <f>IF($AA8="IR",IF(AND($AD8=TRUE,$AA8="IR",$A226&gt;=$AB8), (IR_factor*($AC8/Poids)) *  (EXP(-k_elim*($A226-$AB8)) - EXP(-3*($A226-$AB8)))  / (EXP(-k_elim*1.8)-EXP(-3*1.8)),0),IF($AA8="XR",IF(AND($AD8=TRUE,$AA8="XR",$A226&gt;=$AB8), IF($AE8="Jeun",   (XR_factor_fast*($AC8/Poids)) *    (EXP(-0.5*((($A226-($AB8+2))/0.9)^2)) +     EXP(-0.5*((($A226-($AB8+7))/1.1)^2)))    * MAX(EXP(-k_elim*MAX($A226-($AB8+1),0)),0.5),   (XR_factor_fed*($AC8/Poids)) *    (EXP(-0.5*((($A226-($AB8+2))/0.9)^2)) +     EXP(-0.5*((($A226-($AB8+6))/1.1)^2)))    * MAX(EXP(-k_elim*MAX($A226-($AB8+1),0)),0.58) ),0),IF(AND($AD8=TRUE,OR($AA8="Concerta",$AA8="OROS"),$A226&gt;=$AB8), MIN(OROS_factor*($AC8/Poids),22) / (1+EXP(-(($A226-($AB8+4.8))))) *  IF($A226&gt;($AB8+10), EXP(-k_elim*(($A226-($AB8+10)))), 1),0)))</f>
        <v>0</v>
      </c>
      <c r="L226" s="20">
        <f>IF($AA9="IR",IF(AND($AD9=TRUE,$AA9="IR",$A226&gt;=$AB9), (IR_factor*($AC9/Poids)) *  (EXP(-k_elim*($A226-$AB9)) - EXP(-3*($A226-$AB9)))  / (EXP(-k_elim*1.8)-EXP(-3*1.8)),0),IF($AA9="XR",IF(AND($AD9=TRUE,$AA9="XR",$A226&gt;=$AB9), IF($AE9="Jeun",   (XR_factor_fast*($AC9/Poids)) *    (EXP(-0.5*((($A226-($AB9+2))/0.9)^2)) +     EXP(-0.5*((($A226-($AB9+7))/1.1)^2)))    * MAX(EXP(-k_elim*MAX($A226-($AB9+1),0)),0.5),   (XR_factor_fed*($AC9/Poids)) *    (EXP(-0.5*((($A226-($AB9+2))/0.9)^2)) +     EXP(-0.5*((($A226-($AB9+6))/1.1)^2)))    * MAX(EXP(-k_elim*MAX($A226-($AB9+1),0)),0.58) ),0),IF(AND($AD9=TRUE,OR($AA9="Concerta",$AA9="OROS"),$A226&gt;=$AB9), MIN(OROS_factor*($AC9/Poids),22) / (1+EXP(-(($A226-($AB9+4.8))))) *  IF($A226&gt;($AB9+10), EXP(-k_elim*(($A226-($AB9+10)))), 1),0)))</f>
        <v>0</v>
      </c>
      <c r="M226" s="20">
        <f>IF($AA10="IR",IF(AND($AD10=TRUE,$AA10="IR",$A226&gt;=$AB10), (IR_factor*($AC10/Poids)) *  (EXP(-k_elim*($A226-$AB10)) - EXP(-3*($A226-$AB10)))  / (EXP(-k_elim*1.8)-EXP(-3*1.8)),0),IF($AA10="XR",IF(AND($AD10=TRUE,$AA10="XR",$A226&gt;=$AB10), IF($AE10="Jeun",   (XR_factor_fast*($AC10/Poids)) *    (EXP(-0.5*((($A226-($AB10+2))/0.9)^2)) +     EXP(-0.5*((($A226-($AB10+7))/1.1)^2)))    * MAX(EXP(-k_elim*MAX($A226-($AB10+1),0)),0.5),   (XR_factor_fed*($AC10/Poids)) *    (EXP(-0.5*((($A226-($AB10+2))/0.9)^2)) +     EXP(-0.5*((($A226-($AB10+6))/1.1)^2)))    * MAX(EXP(-k_elim*MAX($A226-($AB10+1),0)),0.58) ),0),IF(AND($AD10=TRUE,OR($AA10="Concerta",$AA10="OROS"),$A226&gt;=$AB10), MIN(OROS_factor*($AC10/Poids),22) / (1+EXP(-(($A226-($AB10+4.8))))) *  IF($A226&gt;($AB10+10), EXP(-k_elim*(($A226-($AB10+10)))), 1),0)))</f>
        <v>0</v>
      </c>
      <c r="N226" s="32">
        <f>IF($AA11="IR",IF(AND($AD11=TRUE,$AA11="IR",$A226&gt;=$AB11), (IR_factor*($AC11/Poids)) *  (EXP(-k_elim*($A226-$AB11)) - EXP(-3*($A226-$AB11)))  / (EXP(-k_elim*1.8)-EXP(-3*1.8)),0),IF($AA11="XR",IF(AND($AD11=TRUE,$AA11="XR",$A226&gt;=$AB11), IF($AE11="Jeun",   (XR_factor_fast*($AC11/Poids)) *    (EXP(-0.5*((($A226-($AB11+2))/0.9)^2)) +     EXP(-0.5*((($A226-($AB11+7))/1.1)^2)))    * MAX(EXP(-k_elim*MAX($A226-($AB11+1),0)),0.5),   (XR_factor_fed*($AC11/Poids)) *    (EXP(-0.5*((($A226-($AB11+2))/0.9)^2)) +     EXP(-0.5*((($A226-($AB11+6))/1.1)^2)))    * MAX(EXP(-k_elim*MAX($A226-($AB11+1),0)),0.58) ),0),IF(AND($AD11=TRUE,OR($AA11="Concerta",$AA11="OROS"),$A226&gt;=$AB11), MIN(OROS_factor*($AC11/Poids),22) / (1+EXP(-(($A226-($AB11+4.8))))) *  IF($A226&gt;($AB11+10), EXP(-k_elim*(($A226-($AB11+10)))), 1),0)))</f>
        <v>0</v>
      </c>
      <c r="O226" s="32">
        <f>IF($AA12="IR",IF(AND($AD12=TRUE,$AA12="IR",$A226&gt;=$AB12), (IR_factor*($AC12/Poids)) *  (EXP(-k_elim*($A226-$AB12)) - EXP(-3*($A226-$AB12)))  / (EXP(-k_elim*1.8)-EXP(-3*1.8)),0),IF($AA12="XR",IF(AND($AD12=TRUE,$AA12="XR",$A226&gt;=$AB12), IF($AE12="Jeun",   (XR_factor_fast*($AC12/Poids)) *    (EXP(-0.5*((($A226-($AB12+2))/0.9)^2)) +     EXP(-0.5*((($A226-($AB12+7))/1.1)^2)))    * MAX(EXP(-k_elim*MAX($A226-($AB12+1),0)),0.5),   (XR_factor_fed*($AC12/Poids)) *    (EXP(-0.5*((($A226-($AB12+2))/0.9)^2)) +     EXP(-0.5*((($A226-($AB12+6))/1.1)^2)))    * MAX(EXP(-k_elim*MAX($A226-($AB12+1),0)),0.58) ),0),IF(AND($AD12=TRUE,OR($AA12="Concerta",$AA12="OROS"),$A226&gt;=$AB12), MIN(OROS_factor*($AC12/Poids),22) / (1+EXP(-(($A226-($AB12+4.8))))) *  IF($A226&gt;($AB12+10), EXP(-k_elim*(($A226-($AB12+10)))), 1),0)))</f>
        <v>0</v>
      </c>
      <c r="P226" s="32">
        <f>IF($AA13="IR",IF(AND($AD13=TRUE,$AA13="IR",$A226&gt;=$AB13), (IR_factor*($AC13/Poids)) *  (EXP(-k_elim*($A226-$AB13)) - EXP(-3*($A226-$AB13)))  / (EXP(-k_elim*1.8)-EXP(-3*1.8)),0),IF($AA13="XR",IF(AND($AD13=TRUE,$AA13="XR",$A226&gt;=$AB13), IF($AE13="Jeun",   (XR_factor_fast*($AC13/Poids)) *    (EXP(-0.5*((($A226-($AB13+2))/0.9)^2)) +     EXP(-0.5*((($A226-($AB13+7))/1.1)^2)))    * MAX(EXP(-k_elim*MAX($A226-($AB13+1),0)),0.5),   (XR_factor_fed*($AC13/Poids)) *    (EXP(-0.5*((($A226-($AB13+2))/0.9)^2)) +     EXP(-0.5*((($A226-($AB13+6))/1.1)^2)))    * MAX(EXP(-k_elim*MAX($A226-($AB13+1),0)),0.58) ),0),IF(AND($AD13=TRUE,OR($AA13="Concerta",$AA13="OROS"),$A226&gt;=$AB13), MIN(OROS_factor*($AC13/Poids),22) / (1+EXP(-(($A226-($AB13+4.8))))) *  IF($A226&gt;($AB13+10), EXP(-k_elim*(($A226-($AB13+10)))), 1),0)))</f>
        <v>0</v>
      </c>
      <c r="AO226">
        <v>5</v>
      </c>
    </row>
    <row r="227" spans="1:41">
      <c r="A227" s="17">
        <v>17.249999999999961</v>
      </c>
      <c r="B227" s="18">
        <f t="shared" si="9"/>
        <v>9.9308311811312588</v>
      </c>
      <c r="C227" s="20">
        <f t="shared" si="10"/>
        <v>0</v>
      </c>
      <c r="D227" s="32">
        <f t="shared" si="11"/>
        <v>0</v>
      </c>
      <c r="E227" s="18">
        <f>IF($AA2="IR",IF(AND($AD2=TRUE,$AA2="IR",$A227&gt;=$AB2), (IR_factor*($AC2/Poids)) *  (EXP(-k_elim*($A227-$AB2)) - EXP(-3*($A227-$AB2)))  / (EXP(-k_elim*1.8)-EXP(-3*1.8)),0),IF($AA2="XR",IF(AND($AD2=TRUE,$AA2="XR",$A227&gt;=$AB2), IF($AE2="Jeun",   (XR_factor_fast*($AC2/Poids)) *    (EXP(-0.5*((($A227-($AB2+2))/0.9)^2)) +     EXP(-0.5*((($A227-($AB2+7))/1.1)^2)))    * MAX(EXP(-k_elim*MAX($A227-($AB2+1),0)),0.5),   (XR_factor_fed*($AC2/Poids)) *    (EXP(-0.5*((($A227-($AB2+2))/0.9)^2)) +     EXP(-0.5*((($A227-($AB2+6))/1.1)^2)))    * MAX(EXP(-k_elim*MAX($A227-($AB2+1),0)),0.58) ),0),IF(AND($AD2=TRUE,OR($AA2="Concerta",$AA2="OROS"),$A227&gt;=$AB2), MIN(OROS_factor*($AC2/Poids),22) / (1+EXP(-(($A227-($AB2+4.8))))) *  IF($A227&gt;($AB2+10), EXP(-k_elim*(($A227-($AB2+10)))), 1),0)))</f>
        <v>0.9947136511929181</v>
      </c>
      <c r="F227" s="18">
        <f>IF($AA3="IR",IF(AND($AD3=TRUE,$AA3="IR",$A227&gt;=$AB3), (IR_factor*($AC3/Poids)) *  (EXP(-k_elim*($A227-$AB3)) - EXP(-3*($A227-$AB3)))  / (EXP(-k_elim*1.8)-EXP(-3*1.8)),0),IF($AA3="XR",IF(AND($AD3=TRUE,$AA3="XR",$A227&gt;=$AB3), IF($AE3="Jeun",   (XR_factor_fast*($AC3/Poids)) *    (EXP(-0.5*((($A227-($AB3+2))/0.9)^2)) +     EXP(-0.5*((($A227-($AB3+7))/1.1)^2)))    * MAX(EXP(-k_elim*MAX($A227-($AB3+1),0)),0.5),   (XR_factor_fed*($AC3/Poids)) *    (EXP(-0.5*((($A227-($AB3+2))/0.9)^2)) +     EXP(-0.5*((($A227-($AB3+6))/1.1)^2)))    * MAX(EXP(-k_elim*MAX($A227-($AB3+1),0)),0.58) ),0),IF(AND($AD3=TRUE,OR($AA3="Concerta",$AA3="OROS"),$A227&gt;=$AB3), MIN(OROS_factor*($AC3/Poids),22) / (1+EXP(-(($A227-($AB3+4.8))))) *  IF($A227&gt;($AB3+10), EXP(-k_elim*(($A227-($AB3+10)))), 1),0)))</f>
        <v>0</v>
      </c>
      <c r="G227" s="18">
        <f>IF($AA4="IR",IF(AND($AD4=TRUE,$AA4="IR",$A227&gt;=$AB4), (IR_factor*($AC4/Poids)) *  (EXP(-k_elim*($A227-$AB4)) - EXP(-3*($A227-$AB4)))  / (EXP(-k_elim*1.8)-EXP(-3*1.8)),0),IF($AA4="XR",IF(AND($AD4=TRUE,$AA4="XR",$A227&gt;=$AB4), IF($AE4="Jeun",   (XR_factor_fast*($AC4/Poids)) *    (EXP(-0.5*((($A227-($AB4+2))/0.9)^2)) +     EXP(-0.5*((($A227-($AB4+7))/1.1)^2)))    * MAX(EXP(-k_elim*MAX($A227-($AB4+1),0)),0.5),   (XR_factor_fed*($AC4/Poids)) *    (EXP(-0.5*((($A227-($AB4+2))/0.9)^2)) +     EXP(-0.5*((($A227-($AB4+6))/1.1)^2)))    * MAX(EXP(-k_elim*MAX($A227-($AB4+1),0)),0.58) ),0),IF(AND($AD4=TRUE,OR($AA4="Concerta",$AA4="OROS"),$A227&gt;=$AB4), MIN(OROS_factor*($AC4/Poids),22) / (1+EXP(-(($A227-($AB4+4.8))))) *  IF($A227&gt;($AB4+10), EXP(-k_elim*(($A227-($AB4+10)))), 1),0)))</f>
        <v>0</v>
      </c>
      <c r="H227" s="18">
        <f>IF($AA5="IR",IF(AND($AD5=TRUE,$AA5="IR",$A227&gt;=$AB5), (IR_factor*($AC5/Poids)) *  (EXP(-k_elim*($A227-$AB5)) - EXP(-3*($A227-$AB5)))  / (EXP(-k_elim*1.8)-EXP(-3*1.8)),0),IF($AA5="XR",IF(AND($AD5=TRUE,$AA5="XR",$A227&gt;=$AB5), IF($AE5="Jeun",   (XR_factor_fast*($AC5/Poids)) *    (EXP(-0.5*((($A227-($AB5+2))/0.9)^2)) +     EXP(-0.5*((($A227-($AB5+7))/1.1)^2)))    * MAX(EXP(-k_elim*MAX($A227-($AB5+1),0)),0.5),   (XR_factor_fed*($AC5/Poids)) *    (EXP(-0.5*((($A227-($AB5+2))/0.9)^2)) +     EXP(-0.5*((($A227-($AB5+6))/1.1)^2)))    * MAX(EXP(-k_elim*MAX($A227-($AB5+1),0)),0.58) ),0),IF(AND($AD5=TRUE,OR($AA5="Concerta",$AA5="OROS"),$A227&gt;=$AB5), MIN(OROS_factor*($AC5/Poids),22) / (1+EXP(-(($A227-($AB5+4.8))))) *  IF($A227&gt;($AB5+10), EXP(-k_elim*(($A227-($AB5+10)))), 1),0)))</f>
        <v>8.9361175299383415</v>
      </c>
      <c r="I227" s="20">
        <f>IF($AA6="IR",IF(AND($AD6=TRUE,$AA6="IR",$A227&gt;=$AB6), (IR_factor*($AC6/Poids)) *  (EXP(-k_elim*($A227-$AB6)) - EXP(-3*($A227-$AB6)))  / (EXP(-k_elim*1.8)-EXP(-3*1.8)),0),IF($AA6="XR",IF(AND($AD6=TRUE,$AA6="XR",$A227&gt;=$AB6), IF($AE6="Jeun",   (XR_factor_fast*($AC6/Poids)) *    (EXP(-0.5*((($A227-($AB6+2))/0.9)^2)) +     EXP(-0.5*((($A227-($AB6+7))/1.1)^2)))    * MAX(EXP(-k_elim*MAX($A227-($AB6+1),0)),0.5),   (XR_factor_fed*($AC6/Poids)) *    (EXP(-0.5*((($A227-($AB6+2))/0.9)^2)) +     EXP(-0.5*((($A227-($AB6+6))/1.1)^2)))    * MAX(EXP(-k_elim*MAX($A227-($AB6+1),0)),0.58) ),0),IF(AND($AD6=TRUE,OR($AA6="Concerta",$AA6="OROS"),$A227&gt;=$AB6), MIN(OROS_factor*($AC6/Poids),22) / (1+EXP(-(($A227-($AB6+4.8))))) *  IF($A227&gt;($AB6+10), EXP(-k_elim*(($A227-($AB6+10)))), 1),0)))</f>
        <v>0</v>
      </c>
      <c r="J227" s="20">
        <f>IF($AA7="IR",IF(AND($AD7=TRUE,$AA7="IR",$A227&gt;=$AB7), (IR_factor*($AC7/Poids)) *  (EXP(-k_elim*($A227-$AB7)) - EXP(-3*($A227-$AB7)))  / (EXP(-k_elim*1.8)-EXP(-3*1.8)),0),IF($AA7="XR",IF(AND($AD7=TRUE,$AA7="XR",$A227&gt;=$AB7), IF($AE7="Jeun",   (XR_factor_fast*($AC7/Poids)) *    (EXP(-0.5*((($A227-($AB7+2))/0.9)^2)) +     EXP(-0.5*((($A227-($AB7+7))/1.1)^2)))    * MAX(EXP(-k_elim*MAX($A227-($AB7+1),0)),0.5),   (XR_factor_fed*($AC7/Poids)) *    (EXP(-0.5*((($A227-($AB7+2))/0.9)^2)) +     EXP(-0.5*((($A227-($AB7+6))/1.1)^2)))    * MAX(EXP(-k_elim*MAX($A227-($AB7+1),0)),0.58) ),0),IF(AND($AD7=TRUE,OR($AA7="Concerta",$AA7="OROS"),$A227&gt;=$AB7), MIN(OROS_factor*($AC7/Poids),22) / (1+EXP(-(($A227-($AB7+4.8))))) *  IF($A227&gt;($AB7+10), EXP(-k_elim*(($A227-($AB7+10)))), 1),0)))</f>
        <v>0</v>
      </c>
      <c r="K227" s="20">
        <f>IF($AA8="IR",IF(AND($AD8=TRUE,$AA8="IR",$A227&gt;=$AB8), (IR_factor*($AC8/Poids)) *  (EXP(-k_elim*($A227-$AB8)) - EXP(-3*($A227-$AB8)))  / (EXP(-k_elim*1.8)-EXP(-3*1.8)),0),IF($AA8="XR",IF(AND($AD8=TRUE,$AA8="XR",$A227&gt;=$AB8), IF($AE8="Jeun",   (XR_factor_fast*($AC8/Poids)) *    (EXP(-0.5*((($A227-($AB8+2))/0.9)^2)) +     EXP(-0.5*((($A227-($AB8+7))/1.1)^2)))    * MAX(EXP(-k_elim*MAX($A227-($AB8+1),0)),0.5),   (XR_factor_fed*($AC8/Poids)) *    (EXP(-0.5*((($A227-($AB8+2))/0.9)^2)) +     EXP(-0.5*((($A227-($AB8+6))/1.1)^2)))    * MAX(EXP(-k_elim*MAX($A227-($AB8+1),0)),0.58) ),0),IF(AND($AD8=TRUE,OR($AA8="Concerta",$AA8="OROS"),$A227&gt;=$AB8), MIN(OROS_factor*($AC8/Poids),22) / (1+EXP(-(($A227-($AB8+4.8))))) *  IF($A227&gt;($AB8+10), EXP(-k_elim*(($A227-($AB8+10)))), 1),0)))</f>
        <v>0</v>
      </c>
      <c r="L227" s="20">
        <f>IF($AA9="IR",IF(AND($AD9=TRUE,$AA9="IR",$A227&gt;=$AB9), (IR_factor*($AC9/Poids)) *  (EXP(-k_elim*($A227-$AB9)) - EXP(-3*($A227-$AB9)))  / (EXP(-k_elim*1.8)-EXP(-3*1.8)),0),IF($AA9="XR",IF(AND($AD9=TRUE,$AA9="XR",$A227&gt;=$AB9), IF($AE9="Jeun",   (XR_factor_fast*($AC9/Poids)) *    (EXP(-0.5*((($A227-($AB9+2))/0.9)^2)) +     EXP(-0.5*((($A227-($AB9+7))/1.1)^2)))    * MAX(EXP(-k_elim*MAX($A227-($AB9+1),0)),0.5),   (XR_factor_fed*($AC9/Poids)) *    (EXP(-0.5*((($A227-($AB9+2))/0.9)^2)) +     EXP(-0.5*((($A227-($AB9+6))/1.1)^2)))    * MAX(EXP(-k_elim*MAX($A227-($AB9+1),0)),0.58) ),0),IF(AND($AD9=TRUE,OR($AA9="Concerta",$AA9="OROS"),$A227&gt;=$AB9), MIN(OROS_factor*($AC9/Poids),22) / (1+EXP(-(($A227-($AB9+4.8))))) *  IF($A227&gt;($AB9+10), EXP(-k_elim*(($A227-($AB9+10)))), 1),0)))</f>
        <v>0</v>
      </c>
      <c r="M227" s="20">
        <f>IF($AA10="IR",IF(AND($AD10=TRUE,$AA10="IR",$A227&gt;=$AB10), (IR_factor*($AC10/Poids)) *  (EXP(-k_elim*($A227-$AB10)) - EXP(-3*($A227-$AB10)))  / (EXP(-k_elim*1.8)-EXP(-3*1.8)),0),IF($AA10="XR",IF(AND($AD10=TRUE,$AA10="XR",$A227&gt;=$AB10), IF($AE10="Jeun",   (XR_factor_fast*($AC10/Poids)) *    (EXP(-0.5*((($A227-($AB10+2))/0.9)^2)) +     EXP(-0.5*((($A227-($AB10+7))/1.1)^2)))    * MAX(EXP(-k_elim*MAX($A227-($AB10+1),0)),0.5),   (XR_factor_fed*($AC10/Poids)) *    (EXP(-0.5*((($A227-($AB10+2))/0.9)^2)) +     EXP(-0.5*((($A227-($AB10+6))/1.1)^2)))    * MAX(EXP(-k_elim*MAX($A227-($AB10+1),0)),0.58) ),0),IF(AND($AD10=TRUE,OR($AA10="Concerta",$AA10="OROS"),$A227&gt;=$AB10), MIN(OROS_factor*($AC10/Poids),22) / (1+EXP(-(($A227-($AB10+4.8))))) *  IF($A227&gt;($AB10+10), EXP(-k_elim*(($A227-($AB10+10)))), 1),0)))</f>
        <v>0</v>
      </c>
      <c r="N227" s="32">
        <f>IF($AA11="IR",IF(AND($AD11=TRUE,$AA11="IR",$A227&gt;=$AB11), (IR_factor*($AC11/Poids)) *  (EXP(-k_elim*($A227-$AB11)) - EXP(-3*($A227-$AB11)))  / (EXP(-k_elim*1.8)-EXP(-3*1.8)),0),IF($AA11="XR",IF(AND($AD11=TRUE,$AA11="XR",$A227&gt;=$AB11), IF($AE11="Jeun",   (XR_factor_fast*($AC11/Poids)) *    (EXP(-0.5*((($A227-($AB11+2))/0.9)^2)) +     EXP(-0.5*((($A227-($AB11+7))/1.1)^2)))    * MAX(EXP(-k_elim*MAX($A227-($AB11+1),0)),0.5),   (XR_factor_fed*($AC11/Poids)) *    (EXP(-0.5*((($A227-($AB11+2))/0.9)^2)) +     EXP(-0.5*((($A227-($AB11+6))/1.1)^2)))    * MAX(EXP(-k_elim*MAX($A227-($AB11+1),0)),0.58) ),0),IF(AND($AD11=TRUE,OR($AA11="Concerta",$AA11="OROS"),$A227&gt;=$AB11), MIN(OROS_factor*($AC11/Poids),22) / (1+EXP(-(($A227-($AB11+4.8))))) *  IF($A227&gt;($AB11+10), EXP(-k_elim*(($A227-($AB11+10)))), 1),0)))</f>
        <v>0</v>
      </c>
      <c r="O227" s="32">
        <f>IF($AA12="IR",IF(AND($AD12=TRUE,$AA12="IR",$A227&gt;=$AB12), (IR_factor*($AC12/Poids)) *  (EXP(-k_elim*($A227-$AB12)) - EXP(-3*($A227-$AB12)))  / (EXP(-k_elim*1.8)-EXP(-3*1.8)),0),IF($AA12="XR",IF(AND($AD12=TRUE,$AA12="XR",$A227&gt;=$AB12), IF($AE12="Jeun",   (XR_factor_fast*($AC12/Poids)) *    (EXP(-0.5*((($A227-($AB12+2))/0.9)^2)) +     EXP(-0.5*((($A227-($AB12+7))/1.1)^2)))    * MAX(EXP(-k_elim*MAX($A227-($AB12+1),0)),0.5),   (XR_factor_fed*($AC12/Poids)) *    (EXP(-0.5*((($A227-($AB12+2))/0.9)^2)) +     EXP(-0.5*((($A227-($AB12+6))/1.1)^2)))    * MAX(EXP(-k_elim*MAX($A227-($AB12+1),0)),0.58) ),0),IF(AND($AD12=TRUE,OR($AA12="Concerta",$AA12="OROS"),$A227&gt;=$AB12), MIN(OROS_factor*($AC12/Poids),22) / (1+EXP(-(($A227-($AB12+4.8))))) *  IF($A227&gt;($AB12+10), EXP(-k_elim*(($A227-($AB12+10)))), 1),0)))</f>
        <v>0</v>
      </c>
      <c r="P227" s="32">
        <f>IF($AA13="IR",IF(AND($AD13=TRUE,$AA13="IR",$A227&gt;=$AB13), (IR_factor*($AC13/Poids)) *  (EXP(-k_elim*($A227-$AB13)) - EXP(-3*($A227-$AB13)))  / (EXP(-k_elim*1.8)-EXP(-3*1.8)),0),IF($AA13="XR",IF(AND($AD13=TRUE,$AA13="XR",$A227&gt;=$AB13), IF($AE13="Jeun",   (XR_factor_fast*($AC13/Poids)) *    (EXP(-0.5*((($A227-($AB13+2))/0.9)^2)) +     EXP(-0.5*((($A227-($AB13+7))/1.1)^2)))    * MAX(EXP(-k_elim*MAX($A227-($AB13+1),0)),0.5),   (XR_factor_fed*($AC13/Poids)) *    (EXP(-0.5*((($A227-($AB13+2))/0.9)^2)) +     EXP(-0.5*((($A227-($AB13+6))/1.1)^2)))    * MAX(EXP(-k_elim*MAX($A227-($AB13+1),0)),0.58) ),0),IF(AND($AD13=TRUE,OR($AA13="Concerta",$AA13="OROS"),$A227&gt;=$AB13), MIN(OROS_factor*($AC13/Poids),22) / (1+EXP(-(($A227-($AB13+4.8))))) *  IF($A227&gt;($AB13+10), EXP(-k_elim*(($A227-($AB13+10)))), 1),0)))</f>
        <v>0</v>
      </c>
      <c r="AO227">
        <v>5</v>
      </c>
    </row>
    <row r="228" spans="1:41">
      <c r="A228" s="17">
        <v>17.299999999999962</v>
      </c>
      <c r="B228" s="18">
        <f t="shared" si="9"/>
        <v>9.846239445116133</v>
      </c>
      <c r="C228" s="20">
        <f t="shared" si="10"/>
        <v>0</v>
      </c>
      <c r="D228" s="32">
        <f t="shared" si="11"/>
        <v>0</v>
      </c>
      <c r="E228" s="18">
        <f>IF($AA2="IR",IF(AND($AD2=TRUE,$AA2="IR",$A228&gt;=$AB2), (IR_factor*($AC2/Poids)) *  (EXP(-k_elim*($A228-$AB2)) - EXP(-3*($A228-$AB2)))  / (EXP(-k_elim*1.8)-EXP(-3*1.8)),0),IF($AA2="XR",IF(AND($AD2=TRUE,$AA2="XR",$A228&gt;=$AB2), IF($AE2="Jeun",   (XR_factor_fast*($AC2/Poids)) *    (EXP(-0.5*((($A228-($AB2+2))/0.9)^2)) +     EXP(-0.5*((($A228-($AB2+7))/1.1)^2)))    * MAX(EXP(-k_elim*MAX($A228-($AB2+1),0)),0.5),   (XR_factor_fed*($AC2/Poids)) *    (EXP(-0.5*((($A228-($AB2+2))/0.9)^2)) +     EXP(-0.5*((($A228-($AB2+6))/1.1)^2)))    * MAX(EXP(-k_elim*MAX($A228-($AB2+1),0)),0.58) ),0),IF(AND($AD2=TRUE,OR($AA2="Concerta",$AA2="OROS"),$A228&gt;=$AB2), MIN(OROS_factor*($AC2/Poids),22) / (1+EXP(-(($A228-($AB2+4.8))))) *  IF($A228&gt;($AB2+10), EXP(-k_elim*(($A228-($AB2+10)))), 1),0)))</f>
        <v>0.9824773399071689</v>
      </c>
      <c r="F228" s="18">
        <f>IF($AA3="IR",IF(AND($AD3=TRUE,$AA3="IR",$A228&gt;=$AB3), (IR_factor*($AC3/Poids)) *  (EXP(-k_elim*($A228-$AB3)) - EXP(-3*($A228-$AB3)))  / (EXP(-k_elim*1.8)-EXP(-3*1.8)),0),IF($AA3="XR",IF(AND($AD3=TRUE,$AA3="XR",$A228&gt;=$AB3), IF($AE3="Jeun",   (XR_factor_fast*($AC3/Poids)) *    (EXP(-0.5*((($A228-($AB3+2))/0.9)^2)) +     EXP(-0.5*((($A228-($AB3+7))/1.1)^2)))    * MAX(EXP(-k_elim*MAX($A228-($AB3+1),0)),0.5),   (XR_factor_fed*($AC3/Poids)) *    (EXP(-0.5*((($A228-($AB3+2))/0.9)^2)) +     EXP(-0.5*((($A228-($AB3+6))/1.1)^2)))    * MAX(EXP(-k_elim*MAX($A228-($AB3+1),0)),0.58) ),0),IF(AND($AD3=TRUE,OR($AA3="Concerta",$AA3="OROS"),$A228&gt;=$AB3), MIN(OROS_factor*($AC3/Poids),22) / (1+EXP(-(($A228-($AB3+4.8))))) *  IF($A228&gt;($AB3+10), EXP(-k_elim*(($A228-($AB3+10)))), 1),0)))</f>
        <v>0</v>
      </c>
      <c r="G228" s="18">
        <f>IF($AA4="IR",IF(AND($AD4=TRUE,$AA4="IR",$A228&gt;=$AB4), (IR_factor*($AC4/Poids)) *  (EXP(-k_elim*($A228-$AB4)) - EXP(-3*($A228-$AB4)))  / (EXP(-k_elim*1.8)-EXP(-3*1.8)),0),IF($AA4="XR",IF(AND($AD4=TRUE,$AA4="XR",$A228&gt;=$AB4), IF($AE4="Jeun",   (XR_factor_fast*($AC4/Poids)) *    (EXP(-0.5*((($A228-($AB4+2))/0.9)^2)) +     EXP(-0.5*((($A228-($AB4+7))/1.1)^2)))    * MAX(EXP(-k_elim*MAX($A228-($AB4+1),0)),0.5),   (XR_factor_fed*($AC4/Poids)) *    (EXP(-0.5*((($A228-($AB4+2))/0.9)^2)) +     EXP(-0.5*((($A228-($AB4+6))/1.1)^2)))    * MAX(EXP(-k_elim*MAX($A228-($AB4+1),0)),0.58) ),0),IF(AND($AD4=TRUE,OR($AA4="Concerta",$AA4="OROS"),$A228&gt;=$AB4), MIN(OROS_factor*($AC4/Poids),22) / (1+EXP(-(($A228-($AB4+4.8))))) *  IF($A228&gt;($AB4+10), EXP(-k_elim*(($A228-($AB4+10)))), 1),0)))</f>
        <v>0</v>
      </c>
      <c r="H228" s="18">
        <f>IF($AA5="IR",IF(AND($AD5=TRUE,$AA5="IR",$A228&gt;=$AB5), (IR_factor*($AC5/Poids)) *  (EXP(-k_elim*($A228-$AB5)) - EXP(-3*($A228-$AB5)))  / (EXP(-k_elim*1.8)-EXP(-3*1.8)),0),IF($AA5="XR",IF(AND($AD5=TRUE,$AA5="XR",$A228&gt;=$AB5), IF($AE5="Jeun",   (XR_factor_fast*($AC5/Poids)) *    (EXP(-0.5*((($A228-($AB5+2))/0.9)^2)) +     EXP(-0.5*((($A228-($AB5+7))/1.1)^2)))    * MAX(EXP(-k_elim*MAX($A228-($AB5+1),0)),0.5),   (XR_factor_fed*($AC5/Poids)) *    (EXP(-0.5*((($A228-($AB5+2))/0.9)^2)) +     EXP(-0.5*((($A228-($AB5+6))/1.1)^2)))    * MAX(EXP(-k_elim*MAX($A228-($AB5+1),0)),0.58) ),0),IF(AND($AD5=TRUE,OR($AA5="Concerta",$AA5="OROS"),$A228&gt;=$AB5), MIN(OROS_factor*($AC5/Poids),22) / (1+EXP(-(($A228-($AB5+4.8))))) *  IF($A228&gt;($AB5+10), EXP(-k_elim*(($A228-($AB5+10)))), 1),0)))</f>
        <v>8.8637621052089646</v>
      </c>
      <c r="I228" s="20">
        <f>IF($AA6="IR",IF(AND($AD6=TRUE,$AA6="IR",$A228&gt;=$AB6), (IR_factor*($AC6/Poids)) *  (EXP(-k_elim*($A228-$AB6)) - EXP(-3*($A228-$AB6)))  / (EXP(-k_elim*1.8)-EXP(-3*1.8)),0),IF($AA6="XR",IF(AND($AD6=TRUE,$AA6="XR",$A228&gt;=$AB6), IF($AE6="Jeun",   (XR_factor_fast*($AC6/Poids)) *    (EXP(-0.5*((($A228-($AB6+2))/0.9)^2)) +     EXP(-0.5*((($A228-($AB6+7))/1.1)^2)))    * MAX(EXP(-k_elim*MAX($A228-($AB6+1),0)),0.5),   (XR_factor_fed*($AC6/Poids)) *    (EXP(-0.5*((($A228-($AB6+2))/0.9)^2)) +     EXP(-0.5*((($A228-($AB6+6))/1.1)^2)))    * MAX(EXP(-k_elim*MAX($A228-($AB6+1),0)),0.58) ),0),IF(AND($AD6=TRUE,OR($AA6="Concerta",$AA6="OROS"),$A228&gt;=$AB6), MIN(OROS_factor*($AC6/Poids),22) / (1+EXP(-(($A228-($AB6+4.8))))) *  IF($A228&gt;($AB6+10), EXP(-k_elim*(($A228-($AB6+10)))), 1),0)))</f>
        <v>0</v>
      </c>
      <c r="J228" s="20">
        <f>IF($AA7="IR",IF(AND($AD7=TRUE,$AA7="IR",$A228&gt;=$AB7), (IR_factor*($AC7/Poids)) *  (EXP(-k_elim*($A228-$AB7)) - EXP(-3*($A228-$AB7)))  / (EXP(-k_elim*1.8)-EXP(-3*1.8)),0),IF($AA7="XR",IF(AND($AD7=TRUE,$AA7="XR",$A228&gt;=$AB7), IF($AE7="Jeun",   (XR_factor_fast*($AC7/Poids)) *    (EXP(-0.5*((($A228-($AB7+2))/0.9)^2)) +     EXP(-0.5*((($A228-($AB7+7))/1.1)^2)))    * MAX(EXP(-k_elim*MAX($A228-($AB7+1),0)),0.5),   (XR_factor_fed*($AC7/Poids)) *    (EXP(-0.5*((($A228-($AB7+2))/0.9)^2)) +     EXP(-0.5*((($A228-($AB7+6))/1.1)^2)))    * MAX(EXP(-k_elim*MAX($A228-($AB7+1),0)),0.58) ),0),IF(AND($AD7=TRUE,OR($AA7="Concerta",$AA7="OROS"),$A228&gt;=$AB7), MIN(OROS_factor*($AC7/Poids),22) / (1+EXP(-(($A228-($AB7+4.8))))) *  IF($A228&gt;($AB7+10), EXP(-k_elim*(($A228-($AB7+10)))), 1),0)))</f>
        <v>0</v>
      </c>
      <c r="K228" s="20">
        <f>IF($AA8="IR",IF(AND($AD8=TRUE,$AA8="IR",$A228&gt;=$AB8), (IR_factor*($AC8/Poids)) *  (EXP(-k_elim*($A228-$AB8)) - EXP(-3*($A228-$AB8)))  / (EXP(-k_elim*1.8)-EXP(-3*1.8)),0),IF($AA8="XR",IF(AND($AD8=TRUE,$AA8="XR",$A228&gt;=$AB8), IF($AE8="Jeun",   (XR_factor_fast*($AC8/Poids)) *    (EXP(-0.5*((($A228-($AB8+2))/0.9)^2)) +     EXP(-0.5*((($A228-($AB8+7))/1.1)^2)))    * MAX(EXP(-k_elim*MAX($A228-($AB8+1),0)),0.5),   (XR_factor_fed*($AC8/Poids)) *    (EXP(-0.5*((($A228-($AB8+2))/0.9)^2)) +     EXP(-0.5*((($A228-($AB8+6))/1.1)^2)))    * MAX(EXP(-k_elim*MAX($A228-($AB8+1),0)),0.58) ),0),IF(AND($AD8=TRUE,OR($AA8="Concerta",$AA8="OROS"),$A228&gt;=$AB8), MIN(OROS_factor*($AC8/Poids),22) / (1+EXP(-(($A228-($AB8+4.8))))) *  IF($A228&gt;($AB8+10), EXP(-k_elim*(($A228-($AB8+10)))), 1),0)))</f>
        <v>0</v>
      </c>
      <c r="L228" s="20">
        <f>IF($AA9="IR",IF(AND($AD9=TRUE,$AA9="IR",$A228&gt;=$AB9), (IR_factor*($AC9/Poids)) *  (EXP(-k_elim*($A228-$AB9)) - EXP(-3*($A228-$AB9)))  / (EXP(-k_elim*1.8)-EXP(-3*1.8)),0),IF($AA9="XR",IF(AND($AD9=TRUE,$AA9="XR",$A228&gt;=$AB9), IF($AE9="Jeun",   (XR_factor_fast*($AC9/Poids)) *    (EXP(-0.5*((($A228-($AB9+2))/0.9)^2)) +     EXP(-0.5*((($A228-($AB9+7))/1.1)^2)))    * MAX(EXP(-k_elim*MAX($A228-($AB9+1),0)),0.5),   (XR_factor_fed*($AC9/Poids)) *    (EXP(-0.5*((($A228-($AB9+2))/0.9)^2)) +     EXP(-0.5*((($A228-($AB9+6))/1.1)^2)))    * MAX(EXP(-k_elim*MAX($A228-($AB9+1),0)),0.58) ),0),IF(AND($AD9=TRUE,OR($AA9="Concerta",$AA9="OROS"),$A228&gt;=$AB9), MIN(OROS_factor*($AC9/Poids),22) / (1+EXP(-(($A228-($AB9+4.8))))) *  IF($A228&gt;($AB9+10), EXP(-k_elim*(($A228-($AB9+10)))), 1),0)))</f>
        <v>0</v>
      </c>
      <c r="M228" s="20">
        <f>IF($AA10="IR",IF(AND($AD10=TRUE,$AA10="IR",$A228&gt;=$AB10), (IR_factor*($AC10/Poids)) *  (EXP(-k_elim*($A228-$AB10)) - EXP(-3*($A228-$AB10)))  / (EXP(-k_elim*1.8)-EXP(-3*1.8)),0),IF($AA10="XR",IF(AND($AD10=TRUE,$AA10="XR",$A228&gt;=$AB10), IF($AE10="Jeun",   (XR_factor_fast*($AC10/Poids)) *    (EXP(-0.5*((($A228-($AB10+2))/0.9)^2)) +     EXP(-0.5*((($A228-($AB10+7))/1.1)^2)))    * MAX(EXP(-k_elim*MAX($A228-($AB10+1),0)),0.5),   (XR_factor_fed*($AC10/Poids)) *    (EXP(-0.5*((($A228-($AB10+2))/0.9)^2)) +     EXP(-0.5*((($A228-($AB10+6))/1.1)^2)))    * MAX(EXP(-k_elim*MAX($A228-($AB10+1),0)),0.58) ),0),IF(AND($AD10=TRUE,OR($AA10="Concerta",$AA10="OROS"),$A228&gt;=$AB10), MIN(OROS_factor*($AC10/Poids),22) / (1+EXP(-(($A228-($AB10+4.8))))) *  IF($A228&gt;($AB10+10), EXP(-k_elim*(($A228-($AB10+10)))), 1),0)))</f>
        <v>0</v>
      </c>
      <c r="N228" s="32">
        <f>IF($AA11="IR",IF(AND($AD11=TRUE,$AA11="IR",$A228&gt;=$AB11), (IR_factor*($AC11/Poids)) *  (EXP(-k_elim*($A228-$AB11)) - EXP(-3*($A228-$AB11)))  / (EXP(-k_elim*1.8)-EXP(-3*1.8)),0),IF($AA11="XR",IF(AND($AD11=TRUE,$AA11="XR",$A228&gt;=$AB11), IF($AE11="Jeun",   (XR_factor_fast*($AC11/Poids)) *    (EXP(-0.5*((($A228-($AB11+2))/0.9)^2)) +     EXP(-0.5*((($A228-($AB11+7))/1.1)^2)))    * MAX(EXP(-k_elim*MAX($A228-($AB11+1),0)),0.5),   (XR_factor_fed*($AC11/Poids)) *    (EXP(-0.5*((($A228-($AB11+2))/0.9)^2)) +     EXP(-0.5*((($A228-($AB11+6))/1.1)^2)))    * MAX(EXP(-k_elim*MAX($A228-($AB11+1),0)),0.58) ),0),IF(AND($AD11=TRUE,OR($AA11="Concerta",$AA11="OROS"),$A228&gt;=$AB11), MIN(OROS_factor*($AC11/Poids),22) / (1+EXP(-(($A228-($AB11+4.8))))) *  IF($A228&gt;($AB11+10), EXP(-k_elim*(($A228-($AB11+10)))), 1),0)))</f>
        <v>0</v>
      </c>
      <c r="O228" s="32">
        <f>IF($AA12="IR",IF(AND($AD12=TRUE,$AA12="IR",$A228&gt;=$AB12), (IR_factor*($AC12/Poids)) *  (EXP(-k_elim*($A228-$AB12)) - EXP(-3*($A228-$AB12)))  / (EXP(-k_elim*1.8)-EXP(-3*1.8)),0),IF($AA12="XR",IF(AND($AD12=TRUE,$AA12="XR",$A228&gt;=$AB12), IF($AE12="Jeun",   (XR_factor_fast*($AC12/Poids)) *    (EXP(-0.5*((($A228-($AB12+2))/0.9)^2)) +     EXP(-0.5*((($A228-($AB12+7))/1.1)^2)))    * MAX(EXP(-k_elim*MAX($A228-($AB12+1),0)),0.5),   (XR_factor_fed*($AC12/Poids)) *    (EXP(-0.5*((($A228-($AB12+2))/0.9)^2)) +     EXP(-0.5*((($A228-($AB12+6))/1.1)^2)))    * MAX(EXP(-k_elim*MAX($A228-($AB12+1),0)),0.58) ),0),IF(AND($AD12=TRUE,OR($AA12="Concerta",$AA12="OROS"),$A228&gt;=$AB12), MIN(OROS_factor*($AC12/Poids),22) / (1+EXP(-(($A228-($AB12+4.8))))) *  IF($A228&gt;($AB12+10), EXP(-k_elim*(($A228-($AB12+10)))), 1),0)))</f>
        <v>0</v>
      </c>
      <c r="P228" s="32">
        <f>IF($AA13="IR",IF(AND($AD13=TRUE,$AA13="IR",$A228&gt;=$AB13), (IR_factor*($AC13/Poids)) *  (EXP(-k_elim*($A228-$AB13)) - EXP(-3*($A228-$AB13)))  / (EXP(-k_elim*1.8)-EXP(-3*1.8)),0),IF($AA13="XR",IF(AND($AD13=TRUE,$AA13="XR",$A228&gt;=$AB13), IF($AE13="Jeun",   (XR_factor_fast*($AC13/Poids)) *    (EXP(-0.5*((($A228-($AB13+2))/0.9)^2)) +     EXP(-0.5*((($A228-($AB13+7))/1.1)^2)))    * MAX(EXP(-k_elim*MAX($A228-($AB13+1),0)),0.5),   (XR_factor_fed*($AC13/Poids)) *    (EXP(-0.5*((($A228-($AB13+2))/0.9)^2)) +     EXP(-0.5*((($A228-($AB13+6))/1.1)^2)))    * MAX(EXP(-k_elim*MAX($A228-($AB13+1),0)),0.58) ),0),IF(AND($AD13=TRUE,OR($AA13="Concerta",$AA13="OROS"),$A228&gt;=$AB13), MIN(OROS_factor*($AC13/Poids),22) / (1+EXP(-(($A228-($AB13+4.8))))) *  IF($A228&gt;($AB13+10), EXP(-k_elim*(($A228-($AB13+10)))), 1),0)))</f>
        <v>0</v>
      </c>
      <c r="AO228">
        <v>5</v>
      </c>
    </row>
    <row r="229" spans="1:41">
      <c r="A229" s="17">
        <v>17.349999999999959</v>
      </c>
      <c r="B229" s="18">
        <f t="shared" si="9"/>
        <v>9.7574549881678312</v>
      </c>
      <c r="C229" s="20">
        <f t="shared" si="10"/>
        <v>0</v>
      </c>
      <c r="D229" s="32">
        <f t="shared" si="11"/>
        <v>0</v>
      </c>
      <c r="E229" s="18">
        <f>IF($AA2="IR",IF(AND($AD2=TRUE,$AA2="IR",$A229&gt;=$AB2), (IR_factor*($AC2/Poids)) *  (EXP(-k_elim*($A229-$AB2)) - EXP(-3*($A229-$AB2)))  / (EXP(-k_elim*1.8)-EXP(-3*1.8)),0),IF($AA2="XR",IF(AND($AD2=TRUE,$AA2="XR",$A229&gt;=$AB2), IF($AE2="Jeun",   (XR_factor_fast*($AC2/Poids)) *    (EXP(-0.5*((($A229-($AB2+2))/0.9)^2)) +     EXP(-0.5*((($A229-($AB2+7))/1.1)^2)))    * MAX(EXP(-k_elim*MAX($A229-($AB2+1),0)),0.5),   (XR_factor_fed*($AC2/Poids)) *    (EXP(-0.5*((($A229-($AB2+2))/0.9)^2)) +     EXP(-0.5*((($A229-($AB2+6))/1.1)^2)))    * MAX(EXP(-k_elim*MAX($A229-($AB2+1),0)),0.58) ),0),IF(AND($AD2=TRUE,OR($AA2="Concerta",$AA2="OROS"),$A229&gt;=$AB2), MIN(OROS_factor*($AC2/Poids),22) / (1+EXP(-(($A229-($AB2+4.8))))) *  IF($A229&gt;($AB2+10), EXP(-k_elim*(($A229-($AB2+10)))), 1),0)))</f>
        <v>0.97039155165253921</v>
      </c>
      <c r="F229" s="18">
        <f>IF($AA3="IR",IF(AND($AD3=TRUE,$AA3="IR",$A229&gt;=$AB3), (IR_factor*($AC3/Poids)) *  (EXP(-k_elim*($A229-$AB3)) - EXP(-3*($A229-$AB3)))  / (EXP(-k_elim*1.8)-EXP(-3*1.8)),0),IF($AA3="XR",IF(AND($AD3=TRUE,$AA3="XR",$A229&gt;=$AB3), IF($AE3="Jeun",   (XR_factor_fast*($AC3/Poids)) *    (EXP(-0.5*((($A229-($AB3+2))/0.9)^2)) +     EXP(-0.5*((($A229-($AB3+7))/1.1)^2)))    * MAX(EXP(-k_elim*MAX($A229-($AB3+1),0)),0.5),   (XR_factor_fed*($AC3/Poids)) *    (EXP(-0.5*((($A229-($AB3+2))/0.9)^2)) +     EXP(-0.5*((($A229-($AB3+6))/1.1)^2)))    * MAX(EXP(-k_elim*MAX($A229-($AB3+1),0)),0.58) ),0),IF(AND($AD3=TRUE,OR($AA3="Concerta",$AA3="OROS"),$A229&gt;=$AB3), MIN(OROS_factor*($AC3/Poids),22) / (1+EXP(-(($A229-($AB3+4.8))))) *  IF($A229&gt;($AB3+10), EXP(-k_elim*(($A229-($AB3+10)))), 1),0)))</f>
        <v>0</v>
      </c>
      <c r="G229" s="18">
        <f>IF($AA4="IR",IF(AND($AD4=TRUE,$AA4="IR",$A229&gt;=$AB4), (IR_factor*($AC4/Poids)) *  (EXP(-k_elim*($A229-$AB4)) - EXP(-3*($A229-$AB4)))  / (EXP(-k_elim*1.8)-EXP(-3*1.8)),0),IF($AA4="XR",IF(AND($AD4=TRUE,$AA4="XR",$A229&gt;=$AB4), IF($AE4="Jeun",   (XR_factor_fast*($AC4/Poids)) *    (EXP(-0.5*((($A229-($AB4+2))/0.9)^2)) +     EXP(-0.5*((($A229-($AB4+7))/1.1)^2)))    * MAX(EXP(-k_elim*MAX($A229-($AB4+1),0)),0.5),   (XR_factor_fed*($AC4/Poids)) *    (EXP(-0.5*((($A229-($AB4+2))/0.9)^2)) +     EXP(-0.5*((($A229-($AB4+6))/1.1)^2)))    * MAX(EXP(-k_elim*MAX($A229-($AB4+1),0)),0.58) ),0),IF(AND($AD4=TRUE,OR($AA4="Concerta",$AA4="OROS"),$A229&gt;=$AB4), MIN(OROS_factor*($AC4/Poids),22) / (1+EXP(-(($A229-($AB4+4.8))))) *  IF($A229&gt;($AB4+10), EXP(-k_elim*(($A229-($AB4+10)))), 1),0)))</f>
        <v>0</v>
      </c>
      <c r="H229" s="18">
        <f>IF($AA5="IR",IF(AND($AD5=TRUE,$AA5="IR",$A229&gt;=$AB5), (IR_factor*($AC5/Poids)) *  (EXP(-k_elim*($A229-$AB5)) - EXP(-3*($A229-$AB5)))  / (EXP(-k_elim*1.8)-EXP(-3*1.8)),0),IF($AA5="XR",IF(AND($AD5=TRUE,$AA5="XR",$A229&gt;=$AB5), IF($AE5="Jeun",   (XR_factor_fast*($AC5/Poids)) *    (EXP(-0.5*((($A229-($AB5+2))/0.9)^2)) +     EXP(-0.5*((($A229-($AB5+7))/1.1)^2)))    * MAX(EXP(-k_elim*MAX($A229-($AB5+1),0)),0.5),   (XR_factor_fed*($AC5/Poids)) *    (EXP(-0.5*((($A229-($AB5+2))/0.9)^2)) +     EXP(-0.5*((($A229-($AB5+6))/1.1)^2)))    * MAX(EXP(-k_elim*MAX($A229-($AB5+1),0)),0.58) ),0),IF(AND($AD5=TRUE,OR($AA5="Concerta",$AA5="OROS"),$A229&gt;=$AB5), MIN(OROS_factor*($AC5/Poids),22) / (1+EXP(-(($A229-($AB5+4.8))))) *  IF($A229&gt;($AB5+10), EXP(-k_elim*(($A229-($AB5+10)))), 1),0)))</f>
        <v>8.7870634365152913</v>
      </c>
      <c r="I229" s="20">
        <f>IF($AA6="IR",IF(AND($AD6=TRUE,$AA6="IR",$A229&gt;=$AB6), (IR_factor*($AC6/Poids)) *  (EXP(-k_elim*($A229-$AB6)) - EXP(-3*($A229-$AB6)))  / (EXP(-k_elim*1.8)-EXP(-3*1.8)),0),IF($AA6="XR",IF(AND($AD6=TRUE,$AA6="XR",$A229&gt;=$AB6), IF($AE6="Jeun",   (XR_factor_fast*($AC6/Poids)) *    (EXP(-0.5*((($A229-($AB6+2))/0.9)^2)) +     EXP(-0.5*((($A229-($AB6+7))/1.1)^2)))    * MAX(EXP(-k_elim*MAX($A229-($AB6+1),0)),0.5),   (XR_factor_fed*($AC6/Poids)) *    (EXP(-0.5*((($A229-($AB6+2))/0.9)^2)) +     EXP(-0.5*((($A229-($AB6+6))/1.1)^2)))    * MAX(EXP(-k_elim*MAX($A229-($AB6+1),0)),0.58) ),0),IF(AND($AD6=TRUE,OR($AA6="Concerta",$AA6="OROS"),$A229&gt;=$AB6), MIN(OROS_factor*($AC6/Poids),22) / (1+EXP(-(($A229-($AB6+4.8))))) *  IF($A229&gt;($AB6+10), EXP(-k_elim*(($A229-($AB6+10)))), 1),0)))</f>
        <v>0</v>
      </c>
      <c r="J229" s="20">
        <f>IF($AA7="IR",IF(AND($AD7=TRUE,$AA7="IR",$A229&gt;=$AB7), (IR_factor*($AC7/Poids)) *  (EXP(-k_elim*($A229-$AB7)) - EXP(-3*($A229-$AB7)))  / (EXP(-k_elim*1.8)-EXP(-3*1.8)),0),IF($AA7="XR",IF(AND($AD7=TRUE,$AA7="XR",$A229&gt;=$AB7), IF($AE7="Jeun",   (XR_factor_fast*($AC7/Poids)) *    (EXP(-0.5*((($A229-($AB7+2))/0.9)^2)) +     EXP(-0.5*((($A229-($AB7+7))/1.1)^2)))    * MAX(EXP(-k_elim*MAX($A229-($AB7+1),0)),0.5),   (XR_factor_fed*($AC7/Poids)) *    (EXP(-0.5*((($A229-($AB7+2))/0.9)^2)) +     EXP(-0.5*((($A229-($AB7+6))/1.1)^2)))    * MAX(EXP(-k_elim*MAX($A229-($AB7+1),0)),0.58) ),0),IF(AND($AD7=TRUE,OR($AA7="Concerta",$AA7="OROS"),$A229&gt;=$AB7), MIN(OROS_factor*($AC7/Poids),22) / (1+EXP(-(($A229-($AB7+4.8))))) *  IF($A229&gt;($AB7+10), EXP(-k_elim*(($A229-($AB7+10)))), 1),0)))</f>
        <v>0</v>
      </c>
      <c r="K229" s="20">
        <f>IF($AA8="IR",IF(AND($AD8=TRUE,$AA8="IR",$A229&gt;=$AB8), (IR_factor*($AC8/Poids)) *  (EXP(-k_elim*($A229-$AB8)) - EXP(-3*($A229-$AB8)))  / (EXP(-k_elim*1.8)-EXP(-3*1.8)),0),IF($AA8="XR",IF(AND($AD8=TRUE,$AA8="XR",$A229&gt;=$AB8), IF($AE8="Jeun",   (XR_factor_fast*($AC8/Poids)) *    (EXP(-0.5*((($A229-($AB8+2))/0.9)^2)) +     EXP(-0.5*((($A229-($AB8+7))/1.1)^2)))    * MAX(EXP(-k_elim*MAX($A229-($AB8+1),0)),0.5),   (XR_factor_fed*($AC8/Poids)) *    (EXP(-0.5*((($A229-($AB8+2))/0.9)^2)) +     EXP(-0.5*((($A229-($AB8+6))/1.1)^2)))    * MAX(EXP(-k_elim*MAX($A229-($AB8+1),0)),0.58) ),0),IF(AND($AD8=TRUE,OR($AA8="Concerta",$AA8="OROS"),$A229&gt;=$AB8), MIN(OROS_factor*($AC8/Poids),22) / (1+EXP(-(($A229-($AB8+4.8))))) *  IF($A229&gt;($AB8+10), EXP(-k_elim*(($A229-($AB8+10)))), 1),0)))</f>
        <v>0</v>
      </c>
      <c r="L229" s="20">
        <f>IF($AA9="IR",IF(AND($AD9=TRUE,$AA9="IR",$A229&gt;=$AB9), (IR_factor*($AC9/Poids)) *  (EXP(-k_elim*($A229-$AB9)) - EXP(-3*($A229-$AB9)))  / (EXP(-k_elim*1.8)-EXP(-3*1.8)),0),IF($AA9="XR",IF(AND($AD9=TRUE,$AA9="XR",$A229&gt;=$AB9), IF($AE9="Jeun",   (XR_factor_fast*($AC9/Poids)) *    (EXP(-0.5*((($A229-($AB9+2))/0.9)^2)) +     EXP(-0.5*((($A229-($AB9+7))/1.1)^2)))    * MAX(EXP(-k_elim*MAX($A229-($AB9+1),0)),0.5),   (XR_factor_fed*($AC9/Poids)) *    (EXP(-0.5*((($A229-($AB9+2))/0.9)^2)) +     EXP(-0.5*((($A229-($AB9+6))/1.1)^2)))    * MAX(EXP(-k_elim*MAX($A229-($AB9+1),0)),0.58) ),0),IF(AND($AD9=TRUE,OR($AA9="Concerta",$AA9="OROS"),$A229&gt;=$AB9), MIN(OROS_factor*($AC9/Poids),22) / (1+EXP(-(($A229-($AB9+4.8))))) *  IF($A229&gt;($AB9+10), EXP(-k_elim*(($A229-($AB9+10)))), 1),0)))</f>
        <v>0</v>
      </c>
      <c r="M229" s="20">
        <f>IF($AA10="IR",IF(AND($AD10=TRUE,$AA10="IR",$A229&gt;=$AB10), (IR_factor*($AC10/Poids)) *  (EXP(-k_elim*($A229-$AB10)) - EXP(-3*($A229-$AB10)))  / (EXP(-k_elim*1.8)-EXP(-3*1.8)),0),IF($AA10="XR",IF(AND($AD10=TRUE,$AA10="XR",$A229&gt;=$AB10), IF($AE10="Jeun",   (XR_factor_fast*($AC10/Poids)) *    (EXP(-0.5*((($A229-($AB10+2))/0.9)^2)) +     EXP(-0.5*((($A229-($AB10+7))/1.1)^2)))    * MAX(EXP(-k_elim*MAX($A229-($AB10+1),0)),0.5),   (XR_factor_fed*($AC10/Poids)) *    (EXP(-0.5*((($A229-($AB10+2))/0.9)^2)) +     EXP(-0.5*((($A229-($AB10+6))/1.1)^2)))    * MAX(EXP(-k_elim*MAX($A229-($AB10+1),0)),0.58) ),0),IF(AND($AD10=TRUE,OR($AA10="Concerta",$AA10="OROS"),$A229&gt;=$AB10), MIN(OROS_factor*($AC10/Poids),22) / (1+EXP(-(($A229-($AB10+4.8))))) *  IF($A229&gt;($AB10+10), EXP(-k_elim*(($A229-($AB10+10)))), 1),0)))</f>
        <v>0</v>
      </c>
      <c r="N229" s="32">
        <f>IF($AA11="IR",IF(AND($AD11=TRUE,$AA11="IR",$A229&gt;=$AB11), (IR_factor*($AC11/Poids)) *  (EXP(-k_elim*($A229-$AB11)) - EXP(-3*($A229-$AB11)))  / (EXP(-k_elim*1.8)-EXP(-3*1.8)),0),IF($AA11="XR",IF(AND($AD11=TRUE,$AA11="XR",$A229&gt;=$AB11), IF($AE11="Jeun",   (XR_factor_fast*($AC11/Poids)) *    (EXP(-0.5*((($A229-($AB11+2))/0.9)^2)) +     EXP(-0.5*((($A229-($AB11+7))/1.1)^2)))    * MAX(EXP(-k_elim*MAX($A229-($AB11+1),0)),0.5),   (XR_factor_fed*($AC11/Poids)) *    (EXP(-0.5*((($A229-($AB11+2))/0.9)^2)) +     EXP(-0.5*((($A229-($AB11+6))/1.1)^2)))    * MAX(EXP(-k_elim*MAX($A229-($AB11+1),0)),0.58) ),0),IF(AND($AD11=TRUE,OR($AA11="Concerta",$AA11="OROS"),$A229&gt;=$AB11), MIN(OROS_factor*($AC11/Poids),22) / (1+EXP(-(($A229-($AB11+4.8))))) *  IF($A229&gt;($AB11+10), EXP(-k_elim*(($A229-($AB11+10)))), 1),0)))</f>
        <v>0</v>
      </c>
      <c r="O229" s="32">
        <f>IF($AA12="IR",IF(AND($AD12=TRUE,$AA12="IR",$A229&gt;=$AB12), (IR_factor*($AC12/Poids)) *  (EXP(-k_elim*($A229-$AB12)) - EXP(-3*($A229-$AB12)))  / (EXP(-k_elim*1.8)-EXP(-3*1.8)),0),IF($AA12="XR",IF(AND($AD12=TRUE,$AA12="XR",$A229&gt;=$AB12), IF($AE12="Jeun",   (XR_factor_fast*($AC12/Poids)) *    (EXP(-0.5*((($A229-($AB12+2))/0.9)^2)) +     EXP(-0.5*((($A229-($AB12+7))/1.1)^2)))    * MAX(EXP(-k_elim*MAX($A229-($AB12+1),0)),0.5),   (XR_factor_fed*($AC12/Poids)) *    (EXP(-0.5*((($A229-($AB12+2))/0.9)^2)) +     EXP(-0.5*((($A229-($AB12+6))/1.1)^2)))    * MAX(EXP(-k_elim*MAX($A229-($AB12+1),0)),0.58) ),0),IF(AND($AD12=TRUE,OR($AA12="Concerta",$AA12="OROS"),$A229&gt;=$AB12), MIN(OROS_factor*($AC12/Poids),22) / (1+EXP(-(($A229-($AB12+4.8))))) *  IF($A229&gt;($AB12+10), EXP(-k_elim*(($A229-($AB12+10)))), 1),0)))</f>
        <v>0</v>
      </c>
      <c r="P229" s="32">
        <f>IF($AA13="IR",IF(AND($AD13=TRUE,$AA13="IR",$A229&gt;=$AB13), (IR_factor*($AC13/Poids)) *  (EXP(-k_elim*($A229-$AB13)) - EXP(-3*($A229-$AB13)))  / (EXP(-k_elim*1.8)-EXP(-3*1.8)),0),IF($AA13="XR",IF(AND($AD13=TRUE,$AA13="XR",$A229&gt;=$AB13), IF($AE13="Jeun",   (XR_factor_fast*($AC13/Poids)) *    (EXP(-0.5*((($A229-($AB13+2))/0.9)^2)) +     EXP(-0.5*((($A229-($AB13+7))/1.1)^2)))    * MAX(EXP(-k_elim*MAX($A229-($AB13+1),0)),0.5),   (XR_factor_fed*($AC13/Poids)) *    (EXP(-0.5*((($A229-($AB13+2))/0.9)^2)) +     EXP(-0.5*((($A229-($AB13+6))/1.1)^2)))    * MAX(EXP(-k_elim*MAX($A229-($AB13+1),0)),0.58) ),0),IF(AND($AD13=TRUE,OR($AA13="Concerta",$AA13="OROS"),$A229&gt;=$AB13), MIN(OROS_factor*($AC13/Poids),22) / (1+EXP(-(($A229-($AB13+4.8))))) *  IF($A229&gt;($AB13+10), EXP(-k_elim*(($A229-($AB13+10)))), 1),0)))</f>
        <v>0</v>
      </c>
      <c r="AO229">
        <v>5</v>
      </c>
    </row>
    <row r="230" spans="1:41">
      <c r="A230" s="17">
        <v>17.399999999999959</v>
      </c>
      <c r="B230" s="18">
        <f t="shared" si="9"/>
        <v>9.6652583450869489</v>
      </c>
      <c r="C230" s="20">
        <f t="shared" si="10"/>
        <v>0</v>
      </c>
      <c r="D230" s="32">
        <f t="shared" si="11"/>
        <v>0</v>
      </c>
      <c r="E230" s="18">
        <f>IF($AA2="IR",IF(AND($AD2=TRUE,$AA2="IR",$A230&gt;=$AB2), (IR_factor*($AC2/Poids)) *  (EXP(-k_elim*($A230-$AB2)) - EXP(-3*($A230-$AB2)))  / (EXP(-k_elim*1.8)-EXP(-3*1.8)),0),IF($AA2="XR",IF(AND($AD2=TRUE,$AA2="XR",$A230&gt;=$AB2), IF($AE2="Jeun",   (XR_factor_fast*($AC2/Poids)) *    (EXP(-0.5*((($A230-($AB2+2))/0.9)^2)) +     EXP(-0.5*((($A230-($AB2+7))/1.1)^2)))    * MAX(EXP(-k_elim*MAX($A230-($AB2+1),0)),0.5),   (XR_factor_fed*($AC2/Poids)) *    (EXP(-0.5*((($A230-($AB2+2))/0.9)^2)) +     EXP(-0.5*((($A230-($AB2+6))/1.1)^2)))    * MAX(EXP(-k_elim*MAX($A230-($AB2+1),0)),0.58) ),0),IF(AND($AD2=TRUE,OR($AA2="Concerta",$AA2="OROS"),$A230&gt;=$AB2), MIN(OROS_factor*($AC2/Poids),22) / (1+EXP(-(($A230-($AB2+4.8))))) *  IF($A230&gt;($AB2+10), EXP(-k_elim*(($A230-($AB2+10)))), 1),0)))</f>
        <v>0.95845443479397585</v>
      </c>
      <c r="F230" s="18">
        <f>IF($AA3="IR",IF(AND($AD3=TRUE,$AA3="IR",$A230&gt;=$AB3), (IR_factor*($AC3/Poids)) *  (EXP(-k_elim*($A230-$AB3)) - EXP(-3*($A230-$AB3)))  / (EXP(-k_elim*1.8)-EXP(-3*1.8)),0),IF($AA3="XR",IF(AND($AD3=TRUE,$AA3="XR",$A230&gt;=$AB3), IF($AE3="Jeun",   (XR_factor_fast*($AC3/Poids)) *    (EXP(-0.5*((($A230-($AB3+2))/0.9)^2)) +     EXP(-0.5*((($A230-($AB3+7))/1.1)^2)))    * MAX(EXP(-k_elim*MAX($A230-($AB3+1),0)),0.5),   (XR_factor_fed*($AC3/Poids)) *    (EXP(-0.5*((($A230-($AB3+2))/0.9)^2)) +     EXP(-0.5*((($A230-($AB3+6))/1.1)^2)))    * MAX(EXP(-k_elim*MAX($A230-($AB3+1),0)),0.58) ),0),IF(AND($AD3=TRUE,OR($AA3="Concerta",$AA3="OROS"),$A230&gt;=$AB3), MIN(OROS_factor*($AC3/Poids),22) / (1+EXP(-(($A230-($AB3+4.8))))) *  IF($A230&gt;($AB3+10), EXP(-k_elim*(($A230-($AB3+10)))), 1),0)))</f>
        <v>0</v>
      </c>
      <c r="G230" s="18">
        <f>IF($AA4="IR",IF(AND($AD4=TRUE,$AA4="IR",$A230&gt;=$AB4), (IR_factor*($AC4/Poids)) *  (EXP(-k_elim*($A230-$AB4)) - EXP(-3*($A230-$AB4)))  / (EXP(-k_elim*1.8)-EXP(-3*1.8)),0),IF($AA4="XR",IF(AND($AD4=TRUE,$AA4="XR",$A230&gt;=$AB4), IF($AE4="Jeun",   (XR_factor_fast*($AC4/Poids)) *    (EXP(-0.5*((($A230-($AB4+2))/0.9)^2)) +     EXP(-0.5*((($A230-($AB4+7))/1.1)^2)))    * MAX(EXP(-k_elim*MAX($A230-($AB4+1),0)),0.5),   (XR_factor_fed*($AC4/Poids)) *    (EXP(-0.5*((($A230-($AB4+2))/0.9)^2)) +     EXP(-0.5*((($A230-($AB4+6))/1.1)^2)))    * MAX(EXP(-k_elim*MAX($A230-($AB4+1),0)),0.58) ),0),IF(AND($AD4=TRUE,OR($AA4="Concerta",$AA4="OROS"),$A230&gt;=$AB4), MIN(OROS_factor*($AC4/Poids),22) / (1+EXP(-(($A230-($AB4+4.8))))) *  IF($A230&gt;($AB4+10), EXP(-k_elim*(($A230-($AB4+10)))), 1),0)))</f>
        <v>0</v>
      </c>
      <c r="H230" s="18">
        <f>IF($AA5="IR",IF(AND($AD5=TRUE,$AA5="IR",$A230&gt;=$AB5), (IR_factor*($AC5/Poids)) *  (EXP(-k_elim*($A230-$AB5)) - EXP(-3*($A230-$AB5)))  / (EXP(-k_elim*1.8)-EXP(-3*1.8)),0),IF($AA5="XR",IF(AND($AD5=TRUE,$AA5="XR",$A230&gt;=$AB5), IF($AE5="Jeun",   (XR_factor_fast*($AC5/Poids)) *    (EXP(-0.5*((($A230-($AB5+2))/0.9)^2)) +     EXP(-0.5*((($A230-($AB5+7))/1.1)^2)))    * MAX(EXP(-k_elim*MAX($A230-($AB5+1),0)),0.5),   (XR_factor_fed*($AC5/Poids)) *    (EXP(-0.5*((($A230-($AB5+2))/0.9)^2)) +     EXP(-0.5*((($A230-($AB5+6))/1.1)^2)))    * MAX(EXP(-k_elim*MAX($A230-($AB5+1),0)),0.58) ),0),IF(AND($AD5=TRUE,OR($AA5="Concerta",$AA5="OROS"),$A230&gt;=$AB5), MIN(OROS_factor*($AC5/Poids),22) / (1+EXP(-(($A230-($AB5+4.8))))) *  IF($A230&gt;($AB5+10), EXP(-k_elim*(($A230-($AB5+10)))), 1),0)))</f>
        <v>8.7068039102929724</v>
      </c>
      <c r="I230" s="20">
        <f>IF($AA6="IR",IF(AND($AD6=TRUE,$AA6="IR",$A230&gt;=$AB6), (IR_factor*($AC6/Poids)) *  (EXP(-k_elim*($A230-$AB6)) - EXP(-3*($A230-$AB6)))  / (EXP(-k_elim*1.8)-EXP(-3*1.8)),0),IF($AA6="XR",IF(AND($AD6=TRUE,$AA6="XR",$A230&gt;=$AB6), IF($AE6="Jeun",   (XR_factor_fast*($AC6/Poids)) *    (EXP(-0.5*((($A230-($AB6+2))/0.9)^2)) +     EXP(-0.5*((($A230-($AB6+7))/1.1)^2)))    * MAX(EXP(-k_elim*MAX($A230-($AB6+1),0)),0.5),   (XR_factor_fed*($AC6/Poids)) *    (EXP(-0.5*((($A230-($AB6+2))/0.9)^2)) +     EXP(-0.5*((($A230-($AB6+6))/1.1)^2)))    * MAX(EXP(-k_elim*MAX($A230-($AB6+1),0)),0.58) ),0),IF(AND($AD6=TRUE,OR($AA6="Concerta",$AA6="OROS"),$A230&gt;=$AB6), MIN(OROS_factor*($AC6/Poids),22) / (1+EXP(-(($A230-($AB6+4.8))))) *  IF($A230&gt;($AB6+10), EXP(-k_elim*(($A230-($AB6+10)))), 1),0)))</f>
        <v>0</v>
      </c>
      <c r="J230" s="20">
        <f>IF($AA7="IR",IF(AND($AD7=TRUE,$AA7="IR",$A230&gt;=$AB7), (IR_factor*($AC7/Poids)) *  (EXP(-k_elim*($A230-$AB7)) - EXP(-3*($A230-$AB7)))  / (EXP(-k_elim*1.8)-EXP(-3*1.8)),0),IF($AA7="XR",IF(AND($AD7=TRUE,$AA7="XR",$A230&gt;=$AB7), IF($AE7="Jeun",   (XR_factor_fast*($AC7/Poids)) *    (EXP(-0.5*((($A230-($AB7+2))/0.9)^2)) +     EXP(-0.5*((($A230-($AB7+7))/1.1)^2)))    * MAX(EXP(-k_elim*MAX($A230-($AB7+1),0)),0.5),   (XR_factor_fed*($AC7/Poids)) *    (EXP(-0.5*((($A230-($AB7+2))/0.9)^2)) +     EXP(-0.5*((($A230-($AB7+6))/1.1)^2)))    * MAX(EXP(-k_elim*MAX($A230-($AB7+1),0)),0.58) ),0),IF(AND($AD7=TRUE,OR($AA7="Concerta",$AA7="OROS"),$A230&gt;=$AB7), MIN(OROS_factor*($AC7/Poids),22) / (1+EXP(-(($A230-($AB7+4.8))))) *  IF($A230&gt;($AB7+10), EXP(-k_elim*(($A230-($AB7+10)))), 1),0)))</f>
        <v>0</v>
      </c>
      <c r="K230" s="20">
        <f>IF($AA8="IR",IF(AND($AD8=TRUE,$AA8="IR",$A230&gt;=$AB8), (IR_factor*($AC8/Poids)) *  (EXP(-k_elim*($A230-$AB8)) - EXP(-3*($A230-$AB8)))  / (EXP(-k_elim*1.8)-EXP(-3*1.8)),0),IF($AA8="XR",IF(AND($AD8=TRUE,$AA8="XR",$A230&gt;=$AB8), IF($AE8="Jeun",   (XR_factor_fast*($AC8/Poids)) *    (EXP(-0.5*((($A230-($AB8+2))/0.9)^2)) +     EXP(-0.5*((($A230-($AB8+7))/1.1)^2)))    * MAX(EXP(-k_elim*MAX($A230-($AB8+1),0)),0.5),   (XR_factor_fed*($AC8/Poids)) *    (EXP(-0.5*((($A230-($AB8+2))/0.9)^2)) +     EXP(-0.5*((($A230-($AB8+6))/1.1)^2)))    * MAX(EXP(-k_elim*MAX($A230-($AB8+1),0)),0.58) ),0),IF(AND($AD8=TRUE,OR($AA8="Concerta",$AA8="OROS"),$A230&gt;=$AB8), MIN(OROS_factor*($AC8/Poids),22) / (1+EXP(-(($A230-($AB8+4.8))))) *  IF($A230&gt;($AB8+10), EXP(-k_elim*(($A230-($AB8+10)))), 1),0)))</f>
        <v>0</v>
      </c>
      <c r="L230" s="20">
        <f>IF($AA9="IR",IF(AND($AD9=TRUE,$AA9="IR",$A230&gt;=$AB9), (IR_factor*($AC9/Poids)) *  (EXP(-k_elim*($A230-$AB9)) - EXP(-3*($A230-$AB9)))  / (EXP(-k_elim*1.8)-EXP(-3*1.8)),0),IF($AA9="XR",IF(AND($AD9=TRUE,$AA9="XR",$A230&gt;=$AB9), IF($AE9="Jeun",   (XR_factor_fast*($AC9/Poids)) *    (EXP(-0.5*((($A230-($AB9+2))/0.9)^2)) +     EXP(-0.5*((($A230-($AB9+7))/1.1)^2)))    * MAX(EXP(-k_elim*MAX($A230-($AB9+1),0)),0.5),   (XR_factor_fed*($AC9/Poids)) *    (EXP(-0.5*((($A230-($AB9+2))/0.9)^2)) +     EXP(-0.5*((($A230-($AB9+6))/1.1)^2)))    * MAX(EXP(-k_elim*MAX($A230-($AB9+1),0)),0.58) ),0),IF(AND($AD9=TRUE,OR($AA9="Concerta",$AA9="OROS"),$A230&gt;=$AB9), MIN(OROS_factor*($AC9/Poids),22) / (1+EXP(-(($A230-($AB9+4.8))))) *  IF($A230&gt;($AB9+10), EXP(-k_elim*(($A230-($AB9+10)))), 1),0)))</f>
        <v>0</v>
      </c>
      <c r="M230" s="20">
        <f>IF($AA10="IR",IF(AND($AD10=TRUE,$AA10="IR",$A230&gt;=$AB10), (IR_factor*($AC10/Poids)) *  (EXP(-k_elim*($A230-$AB10)) - EXP(-3*($A230-$AB10)))  / (EXP(-k_elim*1.8)-EXP(-3*1.8)),0),IF($AA10="XR",IF(AND($AD10=TRUE,$AA10="XR",$A230&gt;=$AB10), IF($AE10="Jeun",   (XR_factor_fast*($AC10/Poids)) *    (EXP(-0.5*((($A230-($AB10+2))/0.9)^2)) +     EXP(-0.5*((($A230-($AB10+7))/1.1)^2)))    * MAX(EXP(-k_elim*MAX($A230-($AB10+1),0)),0.5),   (XR_factor_fed*($AC10/Poids)) *    (EXP(-0.5*((($A230-($AB10+2))/0.9)^2)) +     EXP(-0.5*((($A230-($AB10+6))/1.1)^2)))    * MAX(EXP(-k_elim*MAX($A230-($AB10+1),0)),0.58) ),0),IF(AND($AD10=TRUE,OR($AA10="Concerta",$AA10="OROS"),$A230&gt;=$AB10), MIN(OROS_factor*($AC10/Poids),22) / (1+EXP(-(($A230-($AB10+4.8))))) *  IF($A230&gt;($AB10+10), EXP(-k_elim*(($A230-($AB10+10)))), 1),0)))</f>
        <v>0</v>
      </c>
      <c r="N230" s="32">
        <f>IF($AA11="IR",IF(AND($AD11=TRUE,$AA11="IR",$A230&gt;=$AB11), (IR_factor*($AC11/Poids)) *  (EXP(-k_elim*($A230-$AB11)) - EXP(-3*($A230-$AB11)))  / (EXP(-k_elim*1.8)-EXP(-3*1.8)),0),IF($AA11="XR",IF(AND($AD11=TRUE,$AA11="XR",$A230&gt;=$AB11), IF($AE11="Jeun",   (XR_factor_fast*($AC11/Poids)) *    (EXP(-0.5*((($A230-($AB11+2))/0.9)^2)) +     EXP(-0.5*((($A230-($AB11+7))/1.1)^2)))    * MAX(EXP(-k_elim*MAX($A230-($AB11+1),0)),0.5),   (XR_factor_fed*($AC11/Poids)) *    (EXP(-0.5*((($A230-($AB11+2))/0.9)^2)) +     EXP(-0.5*((($A230-($AB11+6))/1.1)^2)))    * MAX(EXP(-k_elim*MAX($A230-($AB11+1),0)),0.58) ),0),IF(AND($AD11=TRUE,OR($AA11="Concerta",$AA11="OROS"),$A230&gt;=$AB11), MIN(OROS_factor*($AC11/Poids),22) / (1+EXP(-(($A230-($AB11+4.8))))) *  IF($A230&gt;($AB11+10), EXP(-k_elim*(($A230-($AB11+10)))), 1),0)))</f>
        <v>0</v>
      </c>
      <c r="O230" s="32">
        <f>IF($AA12="IR",IF(AND($AD12=TRUE,$AA12="IR",$A230&gt;=$AB12), (IR_factor*($AC12/Poids)) *  (EXP(-k_elim*($A230-$AB12)) - EXP(-3*($A230-$AB12)))  / (EXP(-k_elim*1.8)-EXP(-3*1.8)),0),IF($AA12="XR",IF(AND($AD12=TRUE,$AA12="XR",$A230&gt;=$AB12), IF($AE12="Jeun",   (XR_factor_fast*($AC12/Poids)) *    (EXP(-0.5*((($A230-($AB12+2))/0.9)^2)) +     EXP(-0.5*((($A230-($AB12+7))/1.1)^2)))    * MAX(EXP(-k_elim*MAX($A230-($AB12+1),0)),0.5),   (XR_factor_fed*($AC12/Poids)) *    (EXP(-0.5*((($A230-($AB12+2))/0.9)^2)) +     EXP(-0.5*((($A230-($AB12+6))/1.1)^2)))    * MAX(EXP(-k_elim*MAX($A230-($AB12+1),0)),0.58) ),0),IF(AND($AD12=TRUE,OR($AA12="Concerta",$AA12="OROS"),$A230&gt;=$AB12), MIN(OROS_factor*($AC12/Poids),22) / (1+EXP(-(($A230-($AB12+4.8))))) *  IF($A230&gt;($AB12+10), EXP(-k_elim*(($A230-($AB12+10)))), 1),0)))</f>
        <v>0</v>
      </c>
      <c r="P230" s="32">
        <f>IF($AA13="IR",IF(AND($AD13=TRUE,$AA13="IR",$A230&gt;=$AB13), (IR_factor*($AC13/Poids)) *  (EXP(-k_elim*($A230-$AB13)) - EXP(-3*($A230-$AB13)))  / (EXP(-k_elim*1.8)-EXP(-3*1.8)),0),IF($AA13="XR",IF(AND($AD13=TRUE,$AA13="XR",$A230&gt;=$AB13), IF($AE13="Jeun",   (XR_factor_fast*($AC13/Poids)) *    (EXP(-0.5*((($A230-($AB13+2))/0.9)^2)) +     EXP(-0.5*((($A230-($AB13+7))/1.1)^2)))    * MAX(EXP(-k_elim*MAX($A230-($AB13+1),0)),0.5),   (XR_factor_fed*($AC13/Poids)) *    (EXP(-0.5*((($A230-($AB13+2))/0.9)^2)) +     EXP(-0.5*((($A230-($AB13+6))/1.1)^2)))    * MAX(EXP(-k_elim*MAX($A230-($AB13+1),0)),0.58) ),0),IF(AND($AD13=TRUE,OR($AA13="Concerta",$AA13="OROS"),$A230&gt;=$AB13), MIN(OROS_factor*($AC13/Poids),22) / (1+EXP(-(($A230-($AB13+4.8))))) *  IF($A230&gt;($AB13+10), EXP(-k_elim*(($A230-($AB13+10)))), 1),0)))</f>
        <v>0</v>
      </c>
      <c r="AO230">
        <v>5</v>
      </c>
    </row>
    <row r="231" spans="1:41">
      <c r="A231" s="17">
        <v>17.44999999999996</v>
      </c>
      <c r="B231" s="18">
        <f t="shared" si="9"/>
        <v>9.570318910915546</v>
      </c>
      <c r="C231" s="20">
        <f t="shared" si="10"/>
        <v>0</v>
      </c>
      <c r="D231" s="32">
        <f t="shared" si="11"/>
        <v>0</v>
      </c>
      <c r="E231" s="18">
        <f>IF($AA2="IR",IF(AND($AD2=TRUE,$AA2="IR",$A231&gt;=$AB2), (IR_factor*($AC2/Poids)) *  (EXP(-k_elim*($A231-$AB2)) - EXP(-3*($A231-$AB2)))  / (EXP(-k_elim*1.8)-EXP(-3*1.8)),0),IF($AA2="XR",IF(AND($AD2=TRUE,$AA2="XR",$A231&gt;=$AB2), IF($AE2="Jeun",   (XR_factor_fast*($AC2/Poids)) *    (EXP(-0.5*((($A231-($AB2+2))/0.9)^2)) +     EXP(-0.5*((($A231-($AB2+7))/1.1)^2)))    * MAX(EXP(-k_elim*MAX($A231-($AB2+1),0)),0.5),   (XR_factor_fed*($AC2/Poids)) *    (EXP(-0.5*((($A231-($AB2+2))/0.9)^2)) +     EXP(-0.5*((($A231-($AB2+6))/1.1)^2)))    * MAX(EXP(-k_elim*MAX($A231-($AB2+1),0)),0.58) ),0),IF(AND($AD2=TRUE,OR($AA2="Concerta",$AA2="OROS"),$A231&gt;=$AB2), MIN(OROS_factor*($AC2/Poids),22) / (1+EXP(-(($A231-($AB2+4.8))))) *  IF($A231&gt;($AB2+10), EXP(-k_elim*(($A231-($AB2+10)))), 1),0)))</f>
        <v>0.94666416047402058</v>
      </c>
      <c r="F231" s="18">
        <f>IF($AA3="IR",IF(AND($AD3=TRUE,$AA3="IR",$A231&gt;=$AB3), (IR_factor*($AC3/Poids)) *  (EXP(-k_elim*($A231-$AB3)) - EXP(-3*($A231-$AB3)))  / (EXP(-k_elim*1.8)-EXP(-3*1.8)),0),IF($AA3="XR",IF(AND($AD3=TRUE,$AA3="XR",$A231&gt;=$AB3), IF($AE3="Jeun",   (XR_factor_fast*($AC3/Poids)) *    (EXP(-0.5*((($A231-($AB3+2))/0.9)^2)) +     EXP(-0.5*((($A231-($AB3+7))/1.1)^2)))    * MAX(EXP(-k_elim*MAX($A231-($AB3+1),0)),0.5),   (XR_factor_fed*($AC3/Poids)) *    (EXP(-0.5*((($A231-($AB3+2))/0.9)^2)) +     EXP(-0.5*((($A231-($AB3+6))/1.1)^2)))    * MAX(EXP(-k_elim*MAX($A231-($AB3+1),0)),0.58) ),0),IF(AND($AD3=TRUE,OR($AA3="Concerta",$AA3="OROS"),$A231&gt;=$AB3), MIN(OROS_factor*($AC3/Poids),22) / (1+EXP(-(($A231-($AB3+4.8))))) *  IF($A231&gt;($AB3+10), EXP(-k_elim*(($A231-($AB3+10)))), 1),0)))</f>
        <v>0</v>
      </c>
      <c r="G231" s="18">
        <f>IF($AA4="IR",IF(AND($AD4=TRUE,$AA4="IR",$A231&gt;=$AB4), (IR_factor*($AC4/Poids)) *  (EXP(-k_elim*($A231-$AB4)) - EXP(-3*($A231-$AB4)))  / (EXP(-k_elim*1.8)-EXP(-3*1.8)),0),IF($AA4="XR",IF(AND($AD4=TRUE,$AA4="XR",$A231&gt;=$AB4), IF($AE4="Jeun",   (XR_factor_fast*($AC4/Poids)) *    (EXP(-0.5*((($A231-($AB4+2))/0.9)^2)) +     EXP(-0.5*((($A231-($AB4+7))/1.1)^2)))    * MAX(EXP(-k_elim*MAX($A231-($AB4+1),0)),0.5),   (XR_factor_fed*($AC4/Poids)) *    (EXP(-0.5*((($A231-($AB4+2))/0.9)^2)) +     EXP(-0.5*((($A231-($AB4+6))/1.1)^2)))    * MAX(EXP(-k_elim*MAX($A231-($AB4+1),0)),0.58) ),0),IF(AND($AD4=TRUE,OR($AA4="Concerta",$AA4="OROS"),$A231&gt;=$AB4), MIN(OROS_factor*($AC4/Poids),22) / (1+EXP(-(($A231-($AB4+4.8))))) *  IF($A231&gt;($AB4+10), EXP(-k_elim*(($A231-($AB4+10)))), 1),0)))</f>
        <v>0</v>
      </c>
      <c r="H231" s="18">
        <f>IF($AA5="IR",IF(AND($AD5=TRUE,$AA5="IR",$A231&gt;=$AB5), (IR_factor*($AC5/Poids)) *  (EXP(-k_elim*($A231-$AB5)) - EXP(-3*($A231-$AB5)))  / (EXP(-k_elim*1.8)-EXP(-3*1.8)),0),IF($AA5="XR",IF(AND($AD5=TRUE,$AA5="XR",$A231&gt;=$AB5), IF($AE5="Jeun",   (XR_factor_fast*($AC5/Poids)) *    (EXP(-0.5*((($A231-($AB5+2))/0.9)^2)) +     EXP(-0.5*((($A231-($AB5+7))/1.1)^2)))    * MAX(EXP(-k_elim*MAX($A231-($AB5+1),0)),0.5),   (XR_factor_fed*($AC5/Poids)) *    (EXP(-0.5*((($A231-($AB5+2))/0.9)^2)) +     EXP(-0.5*((($A231-($AB5+6))/1.1)^2)))    * MAX(EXP(-k_elim*MAX($A231-($AB5+1),0)),0.58) ),0),IF(AND($AD5=TRUE,OR($AA5="Concerta",$AA5="OROS"),$A231&gt;=$AB5), MIN(OROS_factor*($AC5/Poids),22) / (1+EXP(-(($A231-($AB5+4.8))))) *  IF($A231&gt;($AB5+10), EXP(-k_elim*(($A231-($AB5+10)))), 1),0)))</f>
        <v>8.623654750441526</v>
      </c>
      <c r="I231" s="20">
        <f>IF($AA6="IR",IF(AND($AD6=TRUE,$AA6="IR",$A231&gt;=$AB6), (IR_factor*($AC6/Poids)) *  (EXP(-k_elim*($A231-$AB6)) - EXP(-3*($A231-$AB6)))  / (EXP(-k_elim*1.8)-EXP(-3*1.8)),0),IF($AA6="XR",IF(AND($AD6=TRUE,$AA6="XR",$A231&gt;=$AB6), IF($AE6="Jeun",   (XR_factor_fast*($AC6/Poids)) *    (EXP(-0.5*((($A231-($AB6+2))/0.9)^2)) +     EXP(-0.5*((($A231-($AB6+7))/1.1)^2)))    * MAX(EXP(-k_elim*MAX($A231-($AB6+1),0)),0.5),   (XR_factor_fed*($AC6/Poids)) *    (EXP(-0.5*((($A231-($AB6+2))/0.9)^2)) +     EXP(-0.5*((($A231-($AB6+6))/1.1)^2)))    * MAX(EXP(-k_elim*MAX($A231-($AB6+1),0)),0.58) ),0),IF(AND($AD6=TRUE,OR($AA6="Concerta",$AA6="OROS"),$A231&gt;=$AB6), MIN(OROS_factor*($AC6/Poids),22) / (1+EXP(-(($A231-($AB6+4.8))))) *  IF($A231&gt;($AB6+10), EXP(-k_elim*(($A231-($AB6+10)))), 1),0)))</f>
        <v>0</v>
      </c>
      <c r="J231" s="20">
        <f>IF($AA7="IR",IF(AND($AD7=TRUE,$AA7="IR",$A231&gt;=$AB7), (IR_factor*($AC7/Poids)) *  (EXP(-k_elim*($A231-$AB7)) - EXP(-3*($A231-$AB7)))  / (EXP(-k_elim*1.8)-EXP(-3*1.8)),0),IF($AA7="XR",IF(AND($AD7=TRUE,$AA7="XR",$A231&gt;=$AB7), IF($AE7="Jeun",   (XR_factor_fast*($AC7/Poids)) *    (EXP(-0.5*((($A231-($AB7+2))/0.9)^2)) +     EXP(-0.5*((($A231-($AB7+7))/1.1)^2)))    * MAX(EXP(-k_elim*MAX($A231-($AB7+1),0)),0.5),   (XR_factor_fed*($AC7/Poids)) *    (EXP(-0.5*((($A231-($AB7+2))/0.9)^2)) +     EXP(-0.5*((($A231-($AB7+6))/1.1)^2)))    * MAX(EXP(-k_elim*MAX($A231-($AB7+1),0)),0.58) ),0),IF(AND($AD7=TRUE,OR($AA7="Concerta",$AA7="OROS"),$A231&gt;=$AB7), MIN(OROS_factor*($AC7/Poids),22) / (1+EXP(-(($A231-($AB7+4.8))))) *  IF($A231&gt;($AB7+10), EXP(-k_elim*(($A231-($AB7+10)))), 1),0)))</f>
        <v>0</v>
      </c>
      <c r="K231" s="20">
        <f>IF($AA8="IR",IF(AND($AD8=TRUE,$AA8="IR",$A231&gt;=$AB8), (IR_factor*($AC8/Poids)) *  (EXP(-k_elim*($A231-$AB8)) - EXP(-3*($A231-$AB8)))  / (EXP(-k_elim*1.8)-EXP(-3*1.8)),0),IF($AA8="XR",IF(AND($AD8=TRUE,$AA8="XR",$A231&gt;=$AB8), IF($AE8="Jeun",   (XR_factor_fast*($AC8/Poids)) *    (EXP(-0.5*((($A231-($AB8+2))/0.9)^2)) +     EXP(-0.5*((($A231-($AB8+7))/1.1)^2)))    * MAX(EXP(-k_elim*MAX($A231-($AB8+1),0)),0.5),   (XR_factor_fed*($AC8/Poids)) *    (EXP(-0.5*((($A231-($AB8+2))/0.9)^2)) +     EXP(-0.5*((($A231-($AB8+6))/1.1)^2)))    * MAX(EXP(-k_elim*MAX($A231-($AB8+1),0)),0.58) ),0),IF(AND($AD8=TRUE,OR($AA8="Concerta",$AA8="OROS"),$A231&gt;=$AB8), MIN(OROS_factor*($AC8/Poids),22) / (1+EXP(-(($A231-($AB8+4.8))))) *  IF($A231&gt;($AB8+10), EXP(-k_elim*(($A231-($AB8+10)))), 1),0)))</f>
        <v>0</v>
      </c>
      <c r="L231" s="20">
        <f>IF($AA9="IR",IF(AND($AD9=TRUE,$AA9="IR",$A231&gt;=$AB9), (IR_factor*($AC9/Poids)) *  (EXP(-k_elim*($A231-$AB9)) - EXP(-3*($A231-$AB9)))  / (EXP(-k_elim*1.8)-EXP(-3*1.8)),0),IF($AA9="XR",IF(AND($AD9=TRUE,$AA9="XR",$A231&gt;=$AB9), IF($AE9="Jeun",   (XR_factor_fast*($AC9/Poids)) *    (EXP(-0.5*((($A231-($AB9+2))/0.9)^2)) +     EXP(-0.5*((($A231-($AB9+7))/1.1)^2)))    * MAX(EXP(-k_elim*MAX($A231-($AB9+1),0)),0.5),   (XR_factor_fed*($AC9/Poids)) *    (EXP(-0.5*((($A231-($AB9+2))/0.9)^2)) +     EXP(-0.5*((($A231-($AB9+6))/1.1)^2)))    * MAX(EXP(-k_elim*MAX($A231-($AB9+1),0)),0.58) ),0),IF(AND($AD9=TRUE,OR($AA9="Concerta",$AA9="OROS"),$A231&gt;=$AB9), MIN(OROS_factor*($AC9/Poids),22) / (1+EXP(-(($A231-($AB9+4.8))))) *  IF($A231&gt;($AB9+10), EXP(-k_elim*(($A231-($AB9+10)))), 1),0)))</f>
        <v>0</v>
      </c>
      <c r="M231" s="20">
        <f>IF($AA10="IR",IF(AND($AD10=TRUE,$AA10="IR",$A231&gt;=$AB10), (IR_factor*($AC10/Poids)) *  (EXP(-k_elim*($A231-$AB10)) - EXP(-3*($A231-$AB10)))  / (EXP(-k_elim*1.8)-EXP(-3*1.8)),0),IF($AA10="XR",IF(AND($AD10=TRUE,$AA10="XR",$A231&gt;=$AB10), IF($AE10="Jeun",   (XR_factor_fast*($AC10/Poids)) *    (EXP(-0.5*((($A231-($AB10+2))/0.9)^2)) +     EXP(-0.5*((($A231-($AB10+7))/1.1)^2)))    * MAX(EXP(-k_elim*MAX($A231-($AB10+1),0)),0.5),   (XR_factor_fed*($AC10/Poids)) *    (EXP(-0.5*((($A231-($AB10+2))/0.9)^2)) +     EXP(-0.5*((($A231-($AB10+6))/1.1)^2)))    * MAX(EXP(-k_elim*MAX($A231-($AB10+1),0)),0.58) ),0),IF(AND($AD10=TRUE,OR($AA10="Concerta",$AA10="OROS"),$A231&gt;=$AB10), MIN(OROS_factor*($AC10/Poids),22) / (1+EXP(-(($A231-($AB10+4.8))))) *  IF($A231&gt;($AB10+10), EXP(-k_elim*(($A231-($AB10+10)))), 1),0)))</f>
        <v>0</v>
      </c>
      <c r="N231" s="32">
        <f>IF($AA11="IR",IF(AND($AD11=TRUE,$AA11="IR",$A231&gt;=$AB11), (IR_factor*($AC11/Poids)) *  (EXP(-k_elim*($A231-$AB11)) - EXP(-3*($A231-$AB11)))  / (EXP(-k_elim*1.8)-EXP(-3*1.8)),0),IF($AA11="XR",IF(AND($AD11=TRUE,$AA11="XR",$A231&gt;=$AB11), IF($AE11="Jeun",   (XR_factor_fast*($AC11/Poids)) *    (EXP(-0.5*((($A231-($AB11+2))/0.9)^2)) +     EXP(-0.5*((($A231-($AB11+7))/1.1)^2)))    * MAX(EXP(-k_elim*MAX($A231-($AB11+1),0)),0.5),   (XR_factor_fed*($AC11/Poids)) *    (EXP(-0.5*((($A231-($AB11+2))/0.9)^2)) +     EXP(-0.5*((($A231-($AB11+6))/1.1)^2)))    * MAX(EXP(-k_elim*MAX($A231-($AB11+1),0)),0.58) ),0),IF(AND($AD11=TRUE,OR($AA11="Concerta",$AA11="OROS"),$A231&gt;=$AB11), MIN(OROS_factor*($AC11/Poids),22) / (1+EXP(-(($A231-($AB11+4.8))))) *  IF($A231&gt;($AB11+10), EXP(-k_elim*(($A231-($AB11+10)))), 1),0)))</f>
        <v>0</v>
      </c>
      <c r="O231" s="32">
        <f>IF($AA12="IR",IF(AND($AD12=TRUE,$AA12="IR",$A231&gt;=$AB12), (IR_factor*($AC12/Poids)) *  (EXP(-k_elim*($A231-$AB12)) - EXP(-3*($A231-$AB12)))  / (EXP(-k_elim*1.8)-EXP(-3*1.8)),0),IF($AA12="XR",IF(AND($AD12=TRUE,$AA12="XR",$A231&gt;=$AB12), IF($AE12="Jeun",   (XR_factor_fast*($AC12/Poids)) *    (EXP(-0.5*((($A231-($AB12+2))/0.9)^2)) +     EXP(-0.5*((($A231-($AB12+7))/1.1)^2)))    * MAX(EXP(-k_elim*MAX($A231-($AB12+1),0)),0.5),   (XR_factor_fed*($AC12/Poids)) *    (EXP(-0.5*((($A231-($AB12+2))/0.9)^2)) +     EXP(-0.5*((($A231-($AB12+6))/1.1)^2)))    * MAX(EXP(-k_elim*MAX($A231-($AB12+1),0)),0.58) ),0),IF(AND($AD12=TRUE,OR($AA12="Concerta",$AA12="OROS"),$A231&gt;=$AB12), MIN(OROS_factor*($AC12/Poids),22) / (1+EXP(-(($A231-($AB12+4.8))))) *  IF($A231&gt;($AB12+10), EXP(-k_elim*(($A231-($AB12+10)))), 1),0)))</f>
        <v>0</v>
      </c>
      <c r="P231" s="32">
        <f>IF($AA13="IR",IF(AND($AD13=TRUE,$AA13="IR",$A231&gt;=$AB13), (IR_factor*($AC13/Poids)) *  (EXP(-k_elim*($A231-$AB13)) - EXP(-3*($A231-$AB13)))  / (EXP(-k_elim*1.8)-EXP(-3*1.8)),0),IF($AA13="XR",IF(AND($AD13=TRUE,$AA13="XR",$A231&gt;=$AB13), IF($AE13="Jeun",   (XR_factor_fast*($AC13/Poids)) *    (EXP(-0.5*((($A231-($AB13+2))/0.9)^2)) +     EXP(-0.5*((($A231-($AB13+7))/1.1)^2)))    * MAX(EXP(-k_elim*MAX($A231-($AB13+1),0)),0.5),   (XR_factor_fed*($AC13/Poids)) *    (EXP(-0.5*((($A231-($AB13+2))/0.9)^2)) +     EXP(-0.5*((($A231-($AB13+6))/1.1)^2)))    * MAX(EXP(-k_elim*MAX($A231-($AB13+1),0)),0.58) ),0),IF(AND($AD13=TRUE,OR($AA13="Concerta",$AA13="OROS"),$A231&gt;=$AB13), MIN(OROS_factor*($AC13/Poids),22) / (1+EXP(-(($A231-($AB13+4.8))))) *  IF($A231&gt;($AB13+10), EXP(-k_elim*(($A231-($AB13+10)))), 1),0)))</f>
        <v>0</v>
      </c>
      <c r="AO231">
        <v>5</v>
      </c>
    </row>
    <row r="232" spans="1:41">
      <c r="A232" s="17">
        <v>17.499999999999961</v>
      </c>
      <c r="B232" s="18">
        <f t="shared" si="9"/>
        <v>9.4732104515573266</v>
      </c>
      <c r="C232" s="20">
        <f t="shared" si="10"/>
        <v>0</v>
      </c>
      <c r="D232" s="32">
        <f t="shared" si="11"/>
        <v>0</v>
      </c>
      <c r="E232" s="18">
        <f>IF($AA2="IR",IF(AND($AD2=TRUE,$AA2="IR",$A232&gt;=$AB2), (IR_factor*($AC2/Poids)) *  (EXP(-k_elim*($A232-$AB2)) - EXP(-3*($A232-$AB2)))  / (EXP(-k_elim*1.8)-EXP(-3*1.8)),0),IF($AA2="XR",IF(AND($AD2=TRUE,$AA2="XR",$A232&gt;=$AB2), IF($AE2="Jeun",   (XR_factor_fast*($AC2/Poids)) *    (EXP(-0.5*((($A232-($AB2+2))/0.9)^2)) +     EXP(-0.5*((($A232-($AB2+7))/1.1)^2)))    * MAX(EXP(-k_elim*MAX($A232-($AB2+1),0)),0.5),   (XR_factor_fed*($AC2/Poids)) *    (EXP(-0.5*((($A232-($AB2+2))/0.9)^2)) +     EXP(-0.5*((($A232-($AB2+6))/1.1)^2)))    * MAX(EXP(-k_elim*MAX($A232-($AB2+1),0)),0.58) ),0),IF(AND($AD2=TRUE,OR($AA2="Concerta",$AA2="OROS"),$A232&gt;=$AB2), MIN(OROS_factor*($AC2/Poids),22) / (1+EXP(-(($A232-($AB2+4.8))))) *  IF($A232&gt;($AB2+10), EXP(-k_elim*(($A232-($AB2+10)))), 1),0)))</f>
        <v>0.93501892233261252</v>
      </c>
      <c r="F232" s="18">
        <f>IF($AA3="IR",IF(AND($AD3=TRUE,$AA3="IR",$A232&gt;=$AB3), (IR_factor*($AC3/Poids)) *  (EXP(-k_elim*($A232-$AB3)) - EXP(-3*($A232-$AB3)))  / (EXP(-k_elim*1.8)-EXP(-3*1.8)),0),IF($AA3="XR",IF(AND($AD3=TRUE,$AA3="XR",$A232&gt;=$AB3), IF($AE3="Jeun",   (XR_factor_fast*($AC3/Poids)) *    (EXP(-0.5*((($A232-($AB3+2))/0.9)^2)) +     EXP(-0.5*((($A232-($AB3+7))/1.1)^2)))    * MAX(EXP(-k_elim*MAX($A232-($AB3+1),0)),0.5),   (XR_factor_fed*($AC3/Poids)) *    (EXP(-0.5*((($A232-($AB3+2))/0.9)^2)) +     EXP(-0.5*((($A232-($AB3+6))/1.1)^2)))    * MAX(EXP(-k_elim*MAX($A232-($AB3+1),0)),0.58) ),0),IF(AND($AD3=TRUE,OR($AA3="Concerta",$AA3="OROS"),$A232&gt;=$AB3), MIN(OROS_factor*($AC3/Poids),22) / (1+EXP(-(($A232-($AB3+4.8))))) *  IF($A232&gt;($AB3+10), EXP(-k_elim*(($A232-($AB3+10)))), 1),0)))</f>
        <v>0</v>
      </c>
      <c r="G232" s="18">
        <f>IF($AA4="IR",IF(AND($AD4=TRUE,$AA4="IR",$A232&gt;=$AB4), (IR_factor*($AC4/Poids)) *  (EXP(-k_elim*($A232-$AB4)) - EXP(-3*($A232-$AB4)))  / (EXP(-k_elim*1.8)-EXP(-3*1.8)),0),IF($AA4="XR",IF(AND($AD4=TRUE,$AA4="XR",$A232&gt;=$AB4), IF($AE4="Jeun",   (XR_factor_fast*($AC4/Poids)) *    (EXP(-0.5*((($A232-($AB4+2))/0.9)^2)) +     EXP(-0.5*((($A232-($AB4+7))/1.1)^2)))    * MAX(EXP(-k_elim*MAX($A232-($AB4+1),0)),0.5),   (XR_factor_fed*($AC4/Poids)) *    (EXP(-0.5*((($A232-($AB4+2))/0.9)^2)) +     EXP(-0.5*((($A232-($AB4+6))/1.1)^2)))    * MAX(EXP(-k_elim*MAX($A232-($AB4+1),0)),0.58) ),0),IF(AND($AD4=TRUE,OR($AA4="Concerta",$AA4="OROS"),$A232&gt;=$AB4), MIN(OROS_factor*($AC4/Poids),22) / (1+EXP(-(($A232-($AB4+4.8))))) *  IF($A232&gt;($AB4+10), EXP(-k_elim*(($A232-($AB4+10)))), 1),0)))</f>
        <v>0</v>
      </c>
      <c r="H232" s="18">
        <f>IF($AA5="IR",IF(AND($AD5=TRUE,$AA5="IR",$A232&gt;=$AB5), (IR_factor*($AC5/Poids)) *  (EXP(-k_elim*($A232-$AB5)) - EXP(-3*($A232-$AB5)))  / (EXP(-k_elim*1.8)-EXP(-3*1.8)),0),IF($AA5="XR",IF(AND($AD5=TRUE,$AA5="XR",$A232&gt;=$AB5), IF($AE5="Jeun",   (XR_factor_fast*($AC5/Poids)) *    (EXP(-0.5*((($A232-($AB5+2))/0.9)^2)) +     EXP(-0.5*((($A232-($AB5+7))/1.1)^2)))    * MAX(EXP(-k_elim*MAX($A232-($AB5+1),0)),0.5),   (XR_factor_fed*($AC5/Poids)) *    (EXP(-0.5*((($A232-($AB5+2))/0.9)^2)) +     EXP(-0.5*((($A232-($AB5+6))/1.1)^2)))    * MAX(EXP(-k_elim*MAX($A232-($AB5+1),0)),0.58) ),0),IF(AND($AD5=TRUE,OR($AA5="Concerta",$AA5="OROS"),$A232&gt;=$AB5), MIN(OROS_factor*($AC5/Poids),22) / (1+EXP(-(($A232-($AB5+4.8))))) *  IF($A232&gt;($AB5+10), EXP(-k_elim*(($A232-($AB5+10)))), 1),0)))</f>
        <v>8.5381915292247132</v>
      </c>
      <c r="I232" s="20">
        <f>IF($AA6="IR",IF(AND($AD6=TRUE,$AA6="IR",$A232&gt;=$AB6), (IR_factor*($AC6/Poids)) *  (EXP(-k_elim*($A232-$AB6)) - EXP(-3*($A232-$AB6)))  / (EXP(-k_elim*1.8)-EXP(-3*1.8)),0),IF($AA6="XR",IF(AND($AD6=TRUE,$AA6="XR",$A232&gt;=$AB6), IF($AE6="Jeun",   (XR_factor_fast*($AC6/Poids)) *    (EXP(-0.5*((($A232-($AB6+2))/0.9)^2)) +     EXP(-0.5*((($A232-($AB6+7))/1.1)^2)))    * MAX(EXP(-k_elim*MAX($A232-($AB6+1),0)),0.5),   (XR_factor_fed*($AC6/Poids)) *    (EXP(-0.5*((($A232-($AB6+2))/0.9)^2)) +     EXP(-0.5*((($A232-($AB6+6))/1.1)^2)))    * MAX(EXP(-k_elim*MAX($A232-($AB6+1),0)),0.58) ),0),IF(AND($AD6=TRUE,OR($AA6="Concerta",$AA6="OROS"),$A232&gt;=$AB6), MIN(OROS_factor*($AC6/Poids),22) / (1+EXP(-(($A232-($AB6+4.8))))) *  IF($A232&gt;($AB6+10), EXP(-k_elim*(($A232-($AB6+10)))), 1),0)))</f>
        <v>0</v>
      </c>
      <c r="J232" s="20">
        <f>IF($AA7="IR",IF(AND($AD7=TRUE,$AA7="IR",$A232&gt;=$AB7), (IR_factor*($AC7/Poids)) *  (EXP(-k_elim*($A232-$AB7)) - EXP(-3*($A232-$AB7)))  / (EXP(-k_elim*1.8)-EXP(-3*1.8)),0),IF($AA7="XR",IF(AND($AD7=TRUE,$AA7="XR",$A232&gt;=$AB7), IF($AE7="Jeun",   (XR_factor_fast*($AC7/Poids)) *    (EXP(-0.5*((($A232-($AB7+2))/0.9)^2)) +     EXP(-0.5*((($A232-($AB7+7))/1.1)^2)))    * MAX(EXP(-k_elim*MAX($A232-($AB7+1),0)),0.5),   (XR_factor_fed*($AC7/Poids)) *    (EXP(-0.5*((($A232-($AB7+2))/0.9)^2)) +     EXP(-0.5*((($A232-($AB7+6))/1.1)^2)))    * MAX(EXP(-k_elim*MAX($A232-($AB7+1),0)),0.58) ),0),IF(AND($AD7=TRUE,OR($AA7="Concerta",$AA7="OROS"),$A232&gt;=$AB7), MIN(OROS_factor*($AC7/Poids),22) / (1+EXP(-(($A232-($AB7+4.8))))) *  IF($A232&gt;($AB7+10), EXP(-k_elim*(($A232-($AB7+10)))), 1),0)))</f>
        <v>0</v>
      </c>
      <c r="K232" s="20">
        <f>IF($AA8="IR",IF(AND($AD8=TRUE,$AA8="IR",$A232&gt;=$AB8), (IR_factor*($AC8/Poids)) *  (EXP(-k_elim*($A232-$AB8)) - EXP(-3*($A232-$AB8)))  / (EXP(-k_elim*1.8)-EXP(-3*1.8)),0),IF($AA8="XR",IF(AND($AD8=TRUE,$AA8="XR",$A232&gt;=$AB8), IF($AE8="Jeun",   (XR_factor_fast*($AC8/Poids)) *    (EXP(-0.5*((($A232-($AB8+2))/0.9)^2)) +     EXP(-0.5*((($A232-($AB8+7))/1.1)^2)))    * MAX(EXP(-k_elim*MAX($A232-($AB8+1),0)),0.5),   (XR_factor_fed*($AC8/Poids)) *    (EXP(-0.5*((($A232-($AB8+2))/0.9)^2)) +     EXP(-0.5*((($A232-($AB8+6))/1.1)^2)))    * MAX(EXP(-k_elim*MAX($A232-($AB8+1),0)),0.58) ),0),IF(AND($AD8=TRUE,OR($AA8="Concerta",$AA8="OROS"),$A232&gt;=$AB8), MIN(OROS_factor*($AC8/Poids),22) / (1+EXP(-(($A232-($AB8+4.8))))) *  IF($A232&gt;($AB8+10), EXP(-k_elim*(($A232-($AB8+10)))), 1),0)))</f>
        <v>0</v>
      </c>
      <c r="L232" s="20">
        <f>IF($AA9="IR",IF(AND($AD9=TRUE,$AA9="IR",$A232&gt;=$AB9), (IR_factor*($AC9/Poids)) *  (EXP(-k_elim*($A232-$AB9)) - EXP(-3*($A232-$AB9)))  / (EXP(-k_elim*1.8)-EXP(-3*1.8)),0),IF($AA9="XR",IF(AND($AD9=TRUE,$AA9="XR",$A232&gt;=$AB9), IF($AE9="Jeun",   (XR_factor_fast*($AC9/Poids)) *    (EXP(-0.5*((($A232-($AB9+2))/0.9)^2)) +     EXP(-0.5*((($A232-($AB9+7))/1.1)^2)))    * MAX(EXP(-k_elim*MAX($A232-($AB9+1),0)),0.5),   (XR_factor_fed*($AC9/Poids)) *    (EXP(-0.5*((($A232-($AB9+2))/0.9)^2)) +     EXP(-0.5*((($A232-($AB9+6))/1.1)^2)))    * MAX(EXP(-k_elim*MAX($A232-($AB9+1),0)),0.58) ),0),IF(AND($AD9=TRUE,OR($AA9="Concerta",$AA9="OROS"),$A232&gt;=$AB9), MIN(OROS_factor*($AC9/Poids),22) / (1+EXP(-(($A232-($AB9+4.8))))) *  IF($A232&gt;($AB9+10), EXP(-k_elim*(($A232-($AB9+10)))), 1),0)))</f>
        <v>0</v>
      </c>
      <c r="M232" s="20">
        <f>IF($AA10="IR",IF(AND($AD10=TRUE,$AA10="IR",$A232&gt;=$AB10), (IR_factor*($AC10/Poids)) *  (EXP(-k_elim*($A232-$AB10)) - EXP(-3*($A232-$AB10)))  / (EXP(-k_elim*1.8)-EXP(-3*1.8)),0),IF($AA10="XR",IF(AND($AD10=TRUE,$AA10="XR",$A232&gt;=$AB10), IF($AE10="Jeun",   (XR_factor_fast*($AC10/Poids)) *    (EXP(-0.5*((($A232-($AB10+2))/0.9)^2)) +     EXP(-0.5*((($A232-($AB10+7))/1.1)^2)))    * MAX(EXP(-k_elim*MAX($A232-($AB10+1),0)),0.5),   (XR_factor_fed*($AC10/Poids)) *    (EXP(-0.5*((($A232-($AB10+2))/0.9)^2)) +     EXP(-0.5*((($A232-($AB10+6))/1.1)^2)))    * MAX(EXP(-k_elim*MAX($A232-($AB10+1),0)),0.58) ),0),IF(AND($AD10=TRUE,OR($AA10="Concerta",$AA10="OROS"),$A232&gt;=$AB10), MIN(OROS_factor*($AC10/Poids),22) / (1+EXP(-(($A232-($AB10+4.8))))) *  IF($A232&gt;($AB10+10), EXP(-k_elim*(($A232-($AB10+10)))), 1),0)))</f>
        <v>0</v>
      </c>
      <c r="N232" s="32">
        <f>IF($AA11="IR",IF(AND($AD11=TRUE,$AA11="IR",$A232&gt;=$AB11), (IR_factor*($AC11/Poids)) *  (EXP(-k_elim*($A232-$AB11)) - EXP(-3*($A232-$AB11)))  / (EXP(-k_elim*1.8)-EXP(-3*1.8)),0),IF($AA11="XR",IF(AND($AD11=TRUE,$AA11="XR",$A232&gt;=$AB11), IF($AE11="Jeun",   (XR_factor_fast*($AC11/Poids)) *    (EXP(-0.5*((($A232-($AB11+2))/0.9)^2)) +     EXP(-0.5*((($A232-($AB11+7))/1.1)^2)))    * MAX(EXP(-k_elim*MAX($A232-($AB11+1),0)),0.5),   (XR_factor_fed*($AC11/Poids)) *    (EXP(-0.5*((($A232-($AB11+2))/0.9)^2)) +     EXP(-0.5*((($A232-($AB11+6))/1.1)^2)))    * MAX(EXP(-k_elim*MAX($A232-($AB11+1),0)),0.58) ),0),IF(AND($AD11=TRUE,OR($AA11="Concerta",$AA11="OROS"),$A232&gt;=$AB11), MIN(OROS_factor*($AC11/Poids),22) / (1+EXP(-(($A232-($AB11+4.8))))) *  IF($A232&gt;($AB11+10), EXP(-k_elim*(($A232-($AB11+10)))), 1),0)))</f>
        <v>0</v>
      </c>
      <c r="O232" s="32">
        <f>IF($AA12="IR",IF(AND($AD12=TRUE,$AA12="IR",$A232&gt;=$AB12), (IR_factor*($AC12/Poids)) *  (EXP(-k_elim*($A232-$AB12)) - EXP(-3*($A232-$AB12)))  / (EXP(-k_elim*1.8)-EXP(-3*1.8)),0),IF($AA12="XR",IF(AND($AD12=TRUE,$AA12="XR",$A232&gt;=$AB12), IF($AE12="Jeun",   (XR_factor_fast*($AC12/Poids)) *    (EXP(-0.5*((($A232-($AB12+2))/0.9)^2)) +     EXP(-0.5*((($A232-($AB12+7))/1.1)^2)))    * MAX(EXP(-k_elim*MAX($A232-($AB12+1),0)),0.5),   (XR_factor_fed*($AC12/Poids)) *    (EXP(-0.5*((($A232-($AB12+2))/0.9)^2)) +     EXP(-0.5*((($A232-($AB12+6))/1.1)^2)))    * MAX(EXP(-k_elim*MAX($A232-($AB12+1),0)),0.58) ),0),IF(AND($AD12=TRUE,OR($AA12="Concerta",$AA12="OROS"),$A232&gt;=$AB12), MIN(OROS_factor*($AC12/Poids),22) / (1+EXP(-(($A232-($AB12+4.8))))) *  IF($A232&gt;($AB12+10), EXP(-k_elim*(($A232-($AB12+10)))), 1),0)))</f>
        <v>0</v>
      </c>
      <c r="P232" s="32">
        <f>IF($AA13="IR",IF(AND($AD13=TRUE,$AA13="IR",$A232&gt;=$AB13), (IR_factor*($AC13/Poids)) *  (EXP(-k_elim*($A232-$AB13)) - EXP(-3*($A232-$AB13)))  / (EXP(-k_elim*1.8)-EXP(-3*1.8)),0),IF($AA13="XR",IF(AND($AD13=TRUE,$AA13="XR",$A232&gt;=$AB13), IF($AE13="Jeun",   (XR_factor_fast*($AC13/Poids)) *    (EXP(-0.5*((($A232-($AB13+2))/0.9)^2)) +     EXP(-0.5*((($A232-($AB13+7))/1.1)^2)))    * MAX(EXP(-k_elim*MAX($A232-($AB13+1),0)),0.5),   (XR_factor_fed*($AC13/Poids)) *    (EXP(-0.5*((($A232-($AB13+2))/0.9)^2)) +     EXP(-0.5*((($A232-($AB13+6))/1.1)^2)))    * MAX(EXP(-k_elim*MAX($A232-($AB13+1),0)),0.58) ),0),IF(AND($AD13=TRUE,OR($AA13="Concerta",$AA13="OROS"),$A232&gt;=$AB13), MIN(OROS_factor*($AC13/Poids),22) / (1+EXP(-(($A232-($AB13+4.8))))) *  IF($A232&gt;($AB13+10), EXP(-k_elim*(($A232-($AB13+10)))), 1),0)))</f>
        <v>0</v>
      </c>
      <c r="AO232">
        <v>5</v>
      </c>
    </row>
    <row r="233" spans="1:41">
      <c r="A233" s="17">
        <v>17.549999999999962</v>
      </c>
      <c r="B233" s="18">
        <f t="shared" si="9"/>
        <v>9.3744244535263217</v>
      </c>
      <c r="C233" s="20">
        <f t="shared" si="10"/>
        <v>0</v>
      </c>
      <c r="D233" s="32">
        <f t="shared" si="11"/>
        <v>0</v>
      </c>
      <c r="E233" s="18">
        <f>IF($AA2="IR",IF(AND($AD2=TRUE,$AA2="IR",$A233&gt;=$AB2), (IR_factor*($AC2/Poids)) *  (EXP(-k_elim*($A233-$AB2)) - EXP(-3*($A233-$AB2)))  / (EXP(-k_elim*1.8)-EXP(-3*1.8)),0),IF($AA2="XR",IF(AND($AD2=TRUE,$AA2="XR",$A233&gt;=$AB2), IF($AE2="Jeun",   (XR_factor_fast*($AC2/Poids)) *    (EXP(-0.5*((($A233-($AB2+2))/0.9)^2)) +     EXP(-0.5*((($A233-($AB2+7))/1.1)^2)))    * MAX(EXP(-k_elim*MAX($A233-($AB2+1),0)),0.5),   (XR_factor_fed*($AC2/Poids)) *    (EXP(-0.5*((($A233-($AB2+2))/0.9)^2)) +     EXP(-0.5*((($A233-($AB2+6))/1.1)^2)))    * MAX(EXP(-k_elim*MAX($A233-($AB2+1),0)),0.58) ),0),IF(AND($AD2=TRUE,OR($AA2="Concerta",$AA2="OROS"),$A233&gt;=$AB2), MIN(OROS_factor*($AC2/Poids),22) / (1+EXP(-(($A233-($AB2+4.8))))) *  IF($A233&gt;($AB2+10), EXP(-k_elim*(($A233-($AB2+10)))), 1),0)))</f>
        <v>0.92351693623034137</v>
      </c>
      <c r="F233" s="18">
        <f>IF($AA3="IR",IF(AND($AD3=TRUE,$AA3="IR",$A233&gt;=$AB3), (IR_factor*($AC3/Poids)) *  (EXP(-k_elim*($A233-$AB3)) - EXP(-3*($A233-$AB3)))  / (EXP(-k_elim*1.8)-EXP(-3*1.8)),0),IF($AA3="XR",IF(AND($AD3=TRUE,$AA3="XR",$A233&gt;=$AB3), IF($AE3="Jeun",   (XR_factor_fast*($AC3/Poids)) *    (EXP(-0.5*((($A233-($AB3+2))/0.9)^2)) +     EXP(-0.5*((($A233-($AB3+7))/1.1)^2)))    * MAX(EXP(-k_elim*MAX($A233-($AB3+1),0)),0.5),   (XR_factor_fed*($AC3/Poids)) *    (EXP(-0.5*((($A233-($AB3+2))/0.9)^2)) +     EXP(-0.5*((($A233-($AB3+6))/1.1)^2)))    * MAX(EXP(-k_elim*MAX($A233-($AB3+1),0)),0.58) ),0),IF(AND($AD3=TRUE,OR($AA3="Concerta",$AA3="OROS"),$A233&gt;=$AB3), MIN(OROS_factor*($AC3/Poids),22) / (1+EXP(-(($A233-($AB3+4.8))))) *  IF($A233&gt;($AB3+10), EXP(-k_elim*(($A233-($AB3+10)))), 1),0)))</f>
        <v>0</v>
      </c>
      <c r="G233" s="18">
        <f>IF($AA4="IR",IF(AND($AD4=TRUE,$AA4="IR",$A233&gt;=$AB4), (IR_factor*($AC4/Poids)) *  (EXP(-k_elim*($A233-$AB4)) - EXP(-3*($A233-$AB4)))  / (EXP(-k_elim*1.8)-EXP(-3*1.8)),0),IF($AA4="XR",IF(AND($AD4=TRUE,$AA4="XR",$A233&gt;=$AB4), IF($AE4="Jeun",   (XR_factor_fast*($AC4/Poids)) *    (EXP(-0.5*((($A233-($AB4+2))/0.9)^2)) +     EXP(-0.5*((($A233-($AB4+7))/1.1)^2)))    * MAX(EXP(-k_elim*MAX($A233-($AB4+1),0)),0.5),   (XR_factor_fed*($AC4/Poids)) *    (EXP(-0.5*((($A233-($AB4+2))/0.9)^2)) +     EXP(-0.5*((($A233-($AB4+6))/1.1)^2)))    * MAX(EXP(-k_elim*MAX($A233-($AB4+1),0)),0.58) ),0),IF(AND($AD4=TRUE,OR($AA4="Concerta",$AA4="OROS"),$A233&gt;=$AB4), MIN(OROS_factor*($AC4/Poids),22) / (1+EXP(-(($A233-($AB4+4.8))))) *  IF($A233&gt;($AB4+10), EXP(-k_elim*(($A233-($AB4+10)))), 1),0)))</f>
        <v>0</v>
      </c>
      <c r="H233" s="18">
        <f>IF($AA5="IR",IF(AND($AD5=TRUE,$AA5="IR",$A233&gt;=$AB5), (IR_factor*($AC5/Poids)) *  (EXP(-k_elim*($A233-$AB5)) - EXP(-3*($A233-$AB5)))  / (EXP(-k_elim*1.8)-EXP(-3*1.8)),0),IF($AA5="XR",IF(AND($AD5=TRUE,$AA5="XR",$A233&gt;=$AB5), IF($AE5="Jeun",   (XR_factor_fast*($AC5/Poids)) *    (EXP(-0.5*((($A233-($AB5+2))/0.9)^2)) +     EXP(-0.5*((($A233-($AB5+7))/1.1)^2)))    * MAX(EXP(-k_elim*MAX($A233-($AB5+1),0)),0.5),   (XR_factor_fed*($AC5/Poids)) *    (EXP(-0.5*((($A233-($AB5+2))/0.9)^2)) +     EXP(-0.5*((($A233-($AB5+6))/1.1)^2)))    * MAX(EXP(-k_elim*MAX($A233-($AB5+1),0)),0.58) ),0),IF(AND($AD5=TRUE,OR($AA5="Concerta",$AA5="OROS"),$A233&gt;=$AB5), MIN(OROS_factor*($AC5/Poids),22) / (1+EXP(-(($A233-($AB5+4.8))))) *  IF($A233&gt;($AB5+10), EXP(-k_elim*(($A233-($AB5+10)))), 1),0)))</f>
        <v>8.4509075172959811</v>
      </c>
      <c r="I233" s="20">
        <f>IF($AA6="IR",IF(AND($AD6=TRUE,$AA6="IR",$A233&gt;=$AB6), (IR_factor*($AC6/Poids)) *  (EXP(-k_elim*($A233-$AB6)) - EXP(-3*($A233-$AB6)))  / (EXP(-k_elim*1.8)-EXP(-3*1.8)),0),IF($AA6="XR",IF(AND($AD6=TRUE,$AA6="XR",$A233&gt;=$AB6), IF($AE6="Jeun",   (XR_factor_fast*($AC6/Poids)) *    (EXP(-0.5*((($A233-($AB6+2))/0.9)^2)) +     EXP(-0.5*((($A233-($AB6+7))/1.1)^2)))    * MAX(EXP(-k_elim*MAX($A233-($AB6+1),0)),0.5),   (XR_factor_fed*($AC6/Poids)) *    (EXP(-0.5*((($A233-($AB6+2))/0.9)^2)) +     EXP(-0.5*((($A233-($AB6+6))/1.1)^2)))    * MAX(EXP(-k_elim*MAX($A233-($AB6+1),0)),0.58) ),0),IF(AND($AD6=TRUE,OR($AA6="Concerta",$AA6="OROS"),$A233&gt;=$AB6), MIN(OROS_factor*($AC6/Poids),22) / (1+EXP(-(($A233-($AB6+4.8))))) *  IF($A233&gt;($AB6+10), EXP(-k_elim*(($A233-($AB6+10)))), 1),0)))</f>
        <v>0</v>
      </c>
      <c r="J233" s="20">
        <f>IF($AA7="IR",IF(AND($AD7=TRUE,$AA7="IR",$A233&gt;=$AB7), (IR_factor*($AC7/Poids)) *  (EXP(-k_elim*($A233-$AB7)) - EXP(-3*($A233-$AB7)))  / (EXP(-k_elim*1.8)-EXP(-3*1.8)),0),IF($AA7="XR",IF(AND($AD7=TRUE,$AA7="XR",$A233&gt;=$AB7), IF($AE7="Jeun",   (XR_factor_fast*($AC7/Poids)) *    (EXP(-0.5*((($A233-($AB7+2))/0.9)^2)) +     EXP(-0.5*((($A233-($AB7+7))/1.1)^2)))    * MAX(EXP(-k_elim*MAX($A233-($AB7+1),0)),0.5),   (XR_factor_fed*($AC7/Poids)) *    (EXP(-0.5*((($A233-($AB7+2))/0.9)^2)) +     EXP(-0.5*((($A233-($AB7+6))/1.1)^2)))    * MAX(EXP(-k_elim*MAX($A233-($AB7+1),0)),0.58) ),0),IF(AND($AD7=TRUE,OR($AA7="Concerta",$AA7="OROS"),$A233&gt;=$AB7), MIN(OROS_factor*($AC7/Poids),22) / (1+EXP(-(($A233-($AB7+4.8))))) *  IF($A233&gt;($AB7+10), EXP(-k_elim*(($A233-($AB7+10)))), 1),0)))</f>
        <v>0</v>
      </c>
      <c r="K233" s="20">
        <f>IF($AA8="IR",IF(AND($AD8=TRUE,$AA8="IR",$A233&gt;=$AB8), (IR_factor*($AC8/Poids)) *  (EXP(-k_elim*($A233-$AB8)) - EXP(-3*($A233-$AB8)))  / (EXP(-k_elim*1.8)-EXP(-3*1.8)),0),IF($AA8="XR",IF(AND($AD8=TRUE,$AA8="XR",$A233&gt;=$AB8), IF($AE8="Jeun",   (XR_factor_fast*($AC8/Poids)) *    (EXP(-0.5*((($A233-($AB8+2))/0.9)^2)) +     EXP(-0.5*((($A233-($AB8+7))/1.1)^2)))    * MAX(EXP(-k_elim*MAX($A233-($AB8+1),0)),0.5),   (XR_factor_fed*($AC8/Poids)) *    (EXP(-0.5*((($A233-($AB8+2))/0.9)^2)) +     EXP(-0.5*((($A233-($AB8+6))/1.1)^2)))    * MAX(EXP(-k_elim*MAX($A233-($AB8+1),0)),0.58) ),0),IF(AND($AD8=TRUE,OR($AA8="Concerta",$AA8="OROS"),$A233&gt;=$AB8), MIN(OROS_factor*($AC8/Poids),22) / (1+EXP(-(($A233-($AB8+4.8))))) *  IF($A233&gt;($AB8+10), EXP(-k_elim*(($A233-($AB8+10)))), 1),0)))</f>
        <v>0</v>
      </c>
      <c r="L233" s="20">
        <f>IF($AA9="IR",IF(AND($AD9=TRUE,$AA9="IR",$A233&gt;=$AB9), (IR_factor*($AC9/Poids)) *  (EXP(-k_elim*($A233-$AB9)) - EXP(-3*($A233-$AB9)))  / (EXP(-k_elim*1.8)-EXP(-3*1.8)),0),IF($AA9="XR",IF(AND($AD9=TRUE,$AA9="XR",$A233&gt;=$AB9), IF($AE9="Jeun",   (XR_factor_fast*($AC9/Poids)) *    (EXP(-0.5*((($A233-($AB9+2))/0.9)^2)) +     EXP(-0.5*((($A233-($AB9+7))/1.1)^2)))    * MAX(EXP(-k_elim*MAX($A233-($AB9+1),0)),0.5),   (XR_factor_fed*($AC9/Poids)) *    (EXP(-0.5*((($A233-($AB9+2))/0.9)^2)) +     EXP(-0.5*((($A233-($AB9+6))/1.1)^2)))    * MAX(EXP(-k_elim*MAX($A233-($AB9+1),0)),0.58) ),0),IF(AND($AD9=TRUE,OR($AA9="Concerta",$AA9="OROS"),$A233&gt;=$AB9), MIN(OROS_factor*($AC9/Poids),22) / (1+EXP(-(($A233-($AB9+4.8))))) *  IF($A233&gt;($AB9+10), EXP(-k_elim*(($A233-($AB9+10)))), 1),0)))</f>
        <v>0</v>
      </c>
      <c r="M233" s="20">
        <f>IF($AA10="IR",IF(AND($AD10=TRUE,$AA10="IR",$A233&gt;=$AB10), (IR_factor*($AC10/Poids)) *  (EXP(-k_elim*($A233-$AB10)) - EXP(-3*($A233-$AB10)))  / (EXP(-k_elim*1.8)-EXP(-3*1.8)),0),IF($AA10="XR",IF(AND($AD10=TRUE,$AA10="XR",$A233&gt;=$AB10), IF($AE10="Jeun",   (XR_factor_fast*($AC10/Poids)) *    (EXP(-0.5*((($A233-($AB10+2))/0.9)^2)) +     EXP(-0.5*((($A233-($AB10+7))/1.1)^2)))    * MAX(EXP(-k_elim*MAX($A233-($AB10+1),0)),0.5),   (XR_factor_fed*($AC10/Poids)) *    (EXP(-0.5*((($A233-($AB10+2))/0.9)^2)) +     EXP(-0.5*((($A233-($AB10+6))/1.1)^2)))    * MAX(EXP(-k_elim*MAX($A233-($AB10+1),0)),0.58) ),0),IF(AND($AD10=TRUE,OR($AA10="Concerta",$AA10="OROS"),$A233&gt;=$AB10), MIN(OROS_factor*($AC10/Poids),22) / (1+EXP(-(($A233-($AB10+4.8))))) *  IF($A233&gt;($AB10+10), EXP(-k_elim*(($A233-($AB10+10)))), 1),0)))</f>
        <v>0</v>
      </c>
      <c r="N233" s="32">
        <f>IF($AA11="IR",IF(AND($AD11=TRUE,$AA11="IR",$A233&gt;=$AB11), (IR_factor*($AC11/Poids)) *  (EXP(-k_elim*($A233-$AB11)) - EXP(-3*($A233-$AB11)))  / (EXP(-k_elim*1.8)-EXP(-3*1.8)),0),IF($AA11="XR",IF(AND($AD11=TRUE,$AA11="XR",$A233&gt;=$AB11), IF($AE11="Jeun",   (XR_factor_fast*($AC11/Poids)) *    (EXP(-0.5*((($A233-($AB11+2))/0.9)^2)) +     EXP(-0.5*((($A233-($AB11+7))/1.1)^2)))    * MAX(EXP(-k_elim*MAX($A233-($AB11+1),0)),0.5),   (XR_factor_fed*($AC11/Poids)) *    (EXP(-0.5*((($A233-($AB11+2))/0.9)^2)) +     EXP(-0.5*((($A233-($AB11+6))/1.1)^2)))    * MAX(EXP(-k_elim*MAX($A233-($AB11+1),0)),0.58) ),0),IF(AND($AD11=TRUE,OR($AA11="Concerta",$AA11="OROS"),$A233&gt;=$AB11), MIN(OROS_factor*($AC11/Poids),22) / (1+EXP(-(($A233-($AB11+4.8))))) *  IF($A233&gt;($AB11+10), EXP(-k_elim*(($A233-($AB11+10)))), 1),0)))</f>
        <v>0</v>
      </c>
      <c r="O233" s="32">
        <f>IF($AA12="IR",IF(AND($AD12=TRUE,$AA12="IR",$A233&gt;=$AB12), (IR_factor*($AC12/Poids)) *  (EXP(-k_elim*($A233-$AB12)) - EXP(-3*($A233-$AB12)))  / (EXP(-k_elim*1.8)-EXP(-3*1.8)),0),IF($AA12="XR",IF(AND($AD12=TRUE,$AA12="XR",$A233&gt;=$AB12), IF($AE12="Jeun",   (XR_factor_fast*($AC12/Poids)) *    (EXP(-0.5*((($A233-($AB12+2))/0.9)^2)) +     EXP(-0.5*((($A233-($AB12+7))/1.1)^2)))    * MAX(EXP(-k_elim*MAX($A233-($AB12+1),0)),0.5),   (XR_factor_fed*($AC12/Poids)) *    (EXP(-0.5*((($A233-($AB12+2))/0.9)^2)) +     EXP(-0.5*((($A233-($AB12+6))/1.1)^2)))    * MAX(EXP(-k_elim*MAX($A233-($AB12+1),0)),0.58) ),0),IF(AND($AD12=TRUE,OR($AA12="Concerta",$AA12="OROS"),$A233&gt;=$AB12), MIN(OROS_factor*($AC12/Poids),22) / (1+EXP(-(($A233-($AB12+4.8))))) *  IF($A233&gt;($AB12+10), EXP(-k_elim*(($A233-($AB12+10)))), 1),0)))</f>
        <v>0</v>
      </c>
      <c r="P233" s="32">
        <f>IF($AA13="IR",IF(AND($AD13=TRUE,$AA13="IR",$A233&gt;=$AB13), (IR_factor*($AC13/Poids)) *  (EXP(-k_elim*($A233-$AB13)) - EXP(-3*($A233-$AB13)))  / (EXP(-k_elim*1.8)-EXP(-3*1.8)),0),IF($AA13="XR",IF(AND($AD13=TRUE,$AA13="XR",$A233&gt;=$AB13), IF($AE13="Jeun",   (XR_factor_fast*($AC13/Poids)) *    (EXP(-0.5*((($A233-($AB13+2))/0.9)^2)) +     EXP(-0.5*((($A233-($AB13+7))/1.1)^2)))    * MAX(EXP(-k_elim*MAX($A233-($AB13+1),0)),0.5),   (XR_factor_fed*($AC13/Poids)) *    (EXP(-0.5*((($A233-($AB13+2))/0.9)^2)) +     EXP(-0.5*((($A233-($AB13+6))/1.1)^2)))    * MAX(EXP(-k_elim*MAX($A233-($AB13+1),0)),0.58) ),0),IF(AND($AD13=TRUE,OR($AA13="Concerta",$AA13="OROS"),$A233&gt;=$AB13), MIN(OROS_factor*($AC13/Poids),22) / (1+EXP(-(($A233-($AB13+4.8))))) *  IF($A233&gt;($AB13+10), EXP(-k_elim*(($A233-($AB13+10)))), 1),0)))</f>
        <v>0</v>
      </c>
      <c r="AO233">
        <v>5</v>
      </c>
    </row>
    <row r="234" spans="1:41">
      <c r="A234" s="17">
        <v>17.599999999999959</v>
      </c>
      <c r="B234" s="18">
        <f t="shared" si="9"/>
        <v>9.2743816138207951</v>
      </c>
      <c r="C234" s="20">
        <f t="shared" si="10"/>
        <v>0</v>
      </c>
      <c r="D234" s="32">
        <f t="shared" si="11"/>
        <v>0</v>
      </c>
      <c r="E234" s="18">
        <f>IF($AA2="IR",IF(AND($AD2=TRUE,$AA2="IR",$A234&gt;=$AB2), (IR_factor*($AC2/Poids)) *  (EXP(-k_elim*($A234-$AB2)) - EXP(-3*($A234-$AB2)))  / (EXP(-k_elim*1.8)-EXP(-3*1.8)),0),IF($AA2="XR",IF(AND($AD2=TRUE,$AA2="XR",$A234&gt;=$AB2), IF($AE2="Jeun",   (XR_factor_fast*($AC2/Poids)) *    (EXP(-0.5*((($A234-($AB2+2))/0.9)^2)) +     EXP(-0.5*((($A234-($AB2+7))/1.1)^2)))    * MAX(EXP(-k_elim*MAX($A234-($AB2+1),0)),0.5),   (XR_factor_fed*($AC2/Poids)) *    (EXP(-0.5*((($A234-($AB2+2))/0.9)^2)) +     EXP(-0.5*((($A234-($AB2+6))/1.1)^2)))    * MAX(EXP(-k_elim*MAX($A234-($AB2+1),0)),0.58) ),0),IF(AND($AD2=TRUE,OR($AA2="Concerta",$AA2="OROS"),$A234&gt;=$AB2), MIN(OROS_factor*($AC2/Poids),22) / (1+EXP(-(($A234-($AB2+4.8))))) *  IF($A234&gt;($AB2+10), EXP(-k_elim*(($A234-($AB2+10)))), 1),0)))</f>
        <v>0.91215643997510276</v>
      </c>
      <c r="F234" s="18">
        <f>IF($AA3="IR",IF(AND($AD3=TRUE,$AA3="IR",$A234&gt;=$AB3), (IR_factor*($AC3/Poids)) *  (EXP(-k_elim*($A234-$AB3)) - EXP(-3*($A234-$AB3)))  / (EXP(-k_elim*1.8)-EXP(-3*1.8)),0),IF($AA3="XR",IF(AND($AD3=TRUE,$AA3="XR",$A234&gt;=$AB3), IF($AE3="Jeun",   (XR_factor_fast*($AC3/Poids)) *    (EXP(-0.5*((($A234-($AB3+2))/0.9)^2)) +     EXP(-0.5*((($A234-($AB3+7))/1.1)^2)))    * MAX(EXP(-k_elim*MAX($A234-($AB3+1),0)),0.5),   (XR_factor_fed*($AC3/Poids)) *    (EXP(-0.5*((($A234-($AB3+2))/0.9)^2)) +     EXP(-0.5*((($A234-($AB3+6))/1.1)^2)))    * MAX(EXP(-k_elim*MAX($A234-($AB3+1),0)),0.58) ),0),IF(AND($AD3=TRUE,OR($AA3="Concerta",$AA3="OROS"),$A234&gt;=$AB3), MIN(OROS_factor*($AC3/Poids),22) / (1+EXP(-(($A234-($AB3+4.8))))) *  IF($A234&gt;($AB3+10), EXP(-k_elim*(($A234-($AB3+10)))), 1),0)))</f>
        <v>0</v>
      </c>
      <c r="G234" s="18">
        <f>IF($AA4="IR",IF(AND($AD4=TRUE,$AA4="IR",$A234&gt;=$AB4), (IR_factor*($AC4/Poids)) *  (EXP(-k_elim*($A234-$AB4)) - EXP(-3*($A234-$AB4)))  / (EXP(-k_elim*1.8)-EXP(-3*1.8)),0),IF($AA4="XR",IF(AND($AD4=TRUE,$AA4="XR",$A234&gt;=$AB4), IF($AE4="Jeun",   (XR_factor_fast*($AC4/Poids)) *    (EXP(-0.5*((($A234-($AB4+2))/0.9)^2)) +     EXP(-0.5*((($A234-($AB4+7))/1.1)^2)))    * MAX(EXP(-k_elim*MAX($A234-($AB4+1),0)),0.5),   (XR_factor_fed*($AC4/Poids)) *    (EXP(-0.5*((($A234-($AB4+2))/0.9)^2)) +     EXP(-0.5*((($A234-($AB4+6))/1.1)^2)))    * MAX(EXP(-k_elim*MAX($A234-($AB4+1),0)),0.58) ),0),IF(AND($AD4=TRUE,OR($AA4="Concerta",$AA4="OROS"),$A234&gt;=$AB4), MIN(OROS_factor*($AC4/Poids),22) / (1+EXP(-(($A234-($AB4+4.8))))) *  IF($A234&gt;($AB4+10), EXP(-k_elim*(($A234-($AB4+10)))), 1),0)))</f>
        <v>0</v>
      </c>
      <c r="H234" s="18">
        <f>IF($AA5="IR",IF(AND($AD5=TRUE,$AA5="IR",$A234&gt;=$AB5), (IR_factor*($AC5/Poids)) *  (EXP(-k_elim*($A234-$AB5)) - EXP(-3*($A234-$AB5)))  / (EXP(-k_elim*1.8)-EXP(-3*1.8)),0),IF($AA5="XR",IF(AND($AD5=TRUE,$AA5="XR",$A234&gt;=$AB5), IF($AE5="Jeun",   (XR_factor_fast*($AC5/Poids)) *    (EXP(-0.5*((($A234-($AB5+2))/0.9)^2)) +     EXP(-0.5*((($A234-($AB5+7))/1.1)^2)))    * MAX(EXP(-k_elim*MAX($A234-($AB5+1),0)),0.5),   (XR_factor_fed*($AC5/Poids)) *    (EXP(-0.5*((($A234-($AB5+2))/0.9)^2)) +     EXP(-0.5*((($A234-($AB5+6))/1.1)^2)))    * MAX(EXP(-k_elim*MAX($A234-($AB5+1),0)),0.58) ),0),IF(AND($AD5=TRUE,OR($AA5="Concerta",$AA5="OROS"),$A234&gt;=$AB5), MIN(OROS_factor*($AC5/Poids),22) / (1+EXP(-(($A234-($AB5+4.8))))) *  IF($A234&gt;($AB5+10), EXP(-k_elim*(($A234-($AB5+10)))), 1),0)))</f>
        <v>8.3622251738456921</v>
      </c>
      <c r="I234" s="20">
        <f>IF($AA6="IR",IF(AND($AD6=TRUE,$AA6="IR",$A234&gt;=$AB6), (IR_factor*($AC6/Poids)) *  (EXP(-k_elim*($A234-$AB6)) - EXP(-3*($A234-$AB6)))  / (EXP(-k_elim*1.8)-EXP(-3*1.8)),0),IF($AA6="XR",IF(AND($AD6=TRUE,$AA6="XR",$A234&gt;=$AB6), IF($AE6="Jeun",   (XR_factor_fast*($AC6/Poids)) *    (EXP(-0.5*((($A234-($AB6+2))/0.9)^2)) +     EXP(-0.5*((($A234-($AB6+7))/1.1)^2)))    * MAX(EXP(-k_elim*MAX($A234-($AB6+1),0)),0.5),   (XR_factor_fed*($AC6/Poids)) *    (EXP(-0.5*((($A234-($AB6+2))/0.9)^2)) +     EXP(-0.5*((($A234-($AB6+6))/1.1)^2)))    * MAX(EXP(-k_elim*MAX($A234-($AB6+1),0)),0.58) ),0),IF(AND($AD6=TRUE,OR($AA6="Concerta",$AA6="OROS"),$A234&gt;=$AB6), MIN(OROS_factor*($AC6/Poids),22) / (1+EXP(-(($A234-($AB6+4.8))))) *  IF($A234&gt;($AB6+10), EXP(-k_elim*(($A234-($AB6+10)))), 1),0)))</f>
        <v>0</v>
      </c>
      <c r="J234" s="20">
        <f>IF($AA7="IR",IF(AND($AD7=TRUE,$AA7="IR",$A234&gt;=$AB7), (IR_factor*($AC7/Poids)) *  (EXP(-k_elim*($A234-$AB7)) - EXP(-3*($A234-$AB7)))  / (EXP(-k_elim*1.8)-EXP(-3*1.8)),0),IF($AA7="XR",IF(AND($AD7=TRUE,$AA7="XR",$A234&gt;=$AB7), IF($AE7="Jeun",   (XR_factor_fast*($AC7/Poids)) *    (EXP(-0.5*((($A234-($AB7+2))/0.9)^2)) +     EXP(-0.5*((($A234-($AB7+7))/1.1)^2)))    * MAX(EXP(-k_elim*MAX($A234-($AB7+1),0)),0.5),   (XR_factor_fed*($AC7/Poids)) *    (EXP(-0.5*((($A234-($AB7+2))/0.9)^2)) +     EXP(-0.5*((($A234-($AB7+6))/1.1)^2)))    * MAX(EXP(-k_elim*MAX($A234-($AB7+1),0)),0.58) ),0),IF(AND($AD7=TRUE,OR($AA7="Concerta",$AA7="OROS"),$A234&gt;=$AB7), MIN(OROS_factor*($AC7/Poids),22) / (1+EXP(-(($A234-($AB7+4.8))))) *  IF($A234&gt;($AB7+10), EXP(-k_elim*(($A234-($AB7+10)))), 1),0)))</f>
        <v>0</v>
      </c>
      <c r="K234" s="20">
        <f>IF($AA8="IR",IF(AND($AD8=TRUE,$AA8="IR",$A234&gt;=$AB8), (IR_factor*($AC8/Poids)) *  (EXP(-k_elim*($A234-$AB8)) - EXP(-3*($A234-$AB8)))  / (EXP(-k_elim*1.8)-EXP(-3*1.8)),0),IF($AA8="XR",IF(AND($AD8=TRUE,$AA8="XR",$A234&gt;=$AB8), IF($AE8="Jeun",   (XR_factor_fast*($AC8/Poids)) *    (EXP(-0.5*((($A234-($AB8+2))/0.9)^2)) +     EXP(-0.5*((($A234-($AB8+7))/1.1)^2)))    * MAX(EXP(-k_elim*MAX($A234-($AB8+1),0)),0.5),   (XR_factor_fed*($AC8/Poids)) *    (EXP(-0.5*((($A234-($AB8+2))/0.9)^2)) +     EXP(-0.5*((($A234-($AB8+6))/1.1)^2)))    * MAX(EXP(-k_elim*MAX($A234-($AB8+1),0)),0.58) ),0),IF(AND($AD8=TRUE,OR($AA8="Concerta",$AA8="OROS"),$A234&gt;=$AB8), MIN(OROS_factor*($AC8/Poids),22) / (1+EXP(-(($A234-($AB8+4.8))))) *  IF($A234&gt;($AB8+10), EXP(-k_elim*(($A234-($AB8+10)))), 1),0)))</f>
        <v>0</v>
      </c>
      <c r="L234" s="20">
        <f>IF($AA9="IR",IF(AND($AD9=TRUE,$AA9="IR",$A234&gt;=$AB9), (IR_factor*($AC9/Poids)) *  (EXP(-k_elim*($A234-$AB9)) - EXP(-3*($A234-$AB9)))  / (EXP(-k_elim*1.8)-EXP(-3*1.8)),0),IF($AA9="XR",IF(AND($AD9=TRUE,$AA9="XR",$A234&gt;=$AB9), IF($AE9="Jeun",   (XR_factor_fast*($AC9/Poids)) *    (EXP(-0.5*((($A234-($AB9+2))/0.9)^2)) +     EXP(-0.5*((($A234-($AB9+7))/1.1)^2)))    * MAX(EXP(-k_elim*MAX($A234-($AB9+1),0)),0.5),   (XR_factor_fed*($AC9/Poids)) *    (EXP(-0.5*((($A234-($AB9+2))/0.9)^2)) +     EXP(-0.5*((($A234-($AB9+6))/1.1)^2)))    * MAX(EXP(-k_elim*MAX($A234-($AB9+1),0)),0.58) ),0),IF(AND($AD9=TRUE,OR($AA9="Concerta",$AA9="OROS"),$A234&gt;=$AB9), MIN(OROS_factor*($AC9/Poids),22) / (1+EXP(-(($A234-($AB9+4.8))))) *  IF($A234&gt;($AB9+10), EXP(-k_elim*(($A234-($AB9+10)))), 1),0)))</f>
        <v>0</v>
      </c>
      <c r="M234" s="20">
        <f>IF($AA10="IR",IF(AND($AD10=TRUE,$AA10="IR",$A234&gt;=$AB10), (IR_factor*($AC10/Poids)) *  (EXP(-k_elim*($A234-$AB10)) - EXP(-3*($A234-$AB10)))  / (EXP(-k_elim*1.8)-EXP(-3*1.8)),0),IF($AA10="XR",IF(AND($AD10=TRUE,$AA10="XR",$A234&gt;=$AB10), IF($AE10="Jeun",   (XR_factor_fast*($AC10/Poids)) *    (EXP(-0.5*((($A234-($AB10+2))/0.9)^2)) +     EXP(-0.5*((($A234-($AB10+7))/1.1)^2)))    * MAX(EXP(-k_elim*MAX($A234-($AB10+1),0)),0.5),   (XR_factor_fed*($AC10/Poids)) *    (EXP(-0.5*((($A234-($AB10+2))/0.9)^2)) +     EXP(-0.5*((($A234-($AB10+6))/1.1)^2)))    * MAX(EXP(-k_elim*MAX($A234-($AB10+1),0)),0.58) ),0),IF(AND($AD10=TRUE,OR($AA10="Concerta",$AA10="OROS"),$A234&gt;=$AB10), MIN(OROS_factor*($AC10/Poids),22) / (1+EXP(-(($A234-($AB10+4.8))))) *  IF($A234&gt;($AB10+10), EXP(-k_elim*(($A234-($AB10+10)))), 1),0)))</f>
        <v>0</v>
      </c>
      <c r="N234" s="32">
        <f>IF($AA11="IR",IF(AND($AD11=TRUE,$AA11="IR",$A234&gt;=$AB11), (IR_factor*($AC11/Poids)) *  (EXP(-k_elim*($A234-$AB11)) - EXP(-3*($A234-$AB11)))  / (EXP(-k_elim*1.8)-EXP(-3*1.8)),0),IF($AA11="XR",IF(AND($AD11=TRUE,$AA11="XR",$A234&gt;=$AB11), IF($AE11="Jeun",   (XR_factor_fast*($AC11/Poids)) *    (EXP(-0.5*((($A234-($AB11+2))/0.9)^2)) +     EXP(-0.5*((($A234-($AB11+7))/1.1)^2)))    * MAX(EXP(-k_elim*MAX($A234-($AB11+1),0)),0.5),   (XR_factor_fed*($AC11/Poids)) *    (EXP(-0.5*((($A234-($AB11+2))/0.9)^2)) +     EXP(-0.5*((($A234-($AB11+6))/1.1)^2)))    * MAX(EXP(-k_elim*MAX($A234-($AB11+1),0)),0.58) ),0),IF(AND($AD11=TRUE,OR($AA11="Concerta",$AA11="OROS"),$A234&gt;=$AB11), MIN(OROS_factor*($AC11/Poids),22) / (1+EXP(-(($A234-($AB11+4.8))))) *  IF($A234&gt;($AB11+10), EXP(-k_elim*(($A234-($AB11+10)))), 1),0)))</f>
        <v>0</v>
      </c>
      <c r="O234" s="32">
        <f>IF($AA12="IR",IF(AND($AD12=TRUE,$AA12="IR",$A234&gt;=$AB12), (IR_factor*($AC12/Poids)) *  (EXP(-k_elim*($A234-$AB12)) - EXP(-3*($A234-$AB12)))  / (EXP(-k_elim*1.8)-EXP(-3*1.8)),0),IF($AA12="XR",IF(AND($AD12=TRUE,$AA12="XR",$A234&gt;=$AB12), IF($AE12="Jeun",   (XR_factor_fast*($AC12/Poids)) *    (EXP(-0.5*((($A234-($AB12+2))/0.9)^2)) +     EXP(-0.5*((($A234-($AB12+7))/1.1)^2)))    * MAX(EXP(-k_elim*MAX($A234-($AB12+1),0)),0.5),   (XR_factor_fed*($AC12/Poids)) *    (EXP(-0.5*((($A234-($AB12+2))/0.9)^2)) +     EXP(-0.5*((($A234-($AB12+6))/1.1)^2)))    * MAX(EXP(-k_elim*MAX($A234-($AB12+1),0)),0.58) ),0),IF(AND($AD12=TRUE,OR($AA12="Concerta",$AA12="OROS"),$A234&gt;=$AB12), MIN(OROS_factor*($AC12/Poids),22) / (1+EXP(-(($A234-($AB12+4.8))))) *  IF($A234&gt;($AB12+10), EXP(-k_elim*(($A234-($AB12+10)))), 1),0)))</f>
        <v>0</v>
      </c>
      <c r="P234" s="32">
        <f>IF($AA13="IR",IF(AND($AD13=TRUE,$AA13="IR",$A234&gt;=$AB13), (IR_factor*($AC13/Poids)) *  (EXP(-k_elim*($A234-$AB13)) - EXP(-3*($A234-$AB13)))  / (EXP(-k_elim*1.8)-EXP(-3*1.8)),0),IF($AA13="XR",IF(AND($AD13=TRUE,$AA13="XR",$A234&gt;=$AB13), IF($AE13="Jeun",   (XR_factor_fast*($AC13/Poids)) *    (EXP(-0.5*((($A234-($AB13+2))/0.9)^2)) +     EXP(-0.5*((($A234-($AB13+7))/1.1)^2)))    * MAX(EXP(-k_elim*MAX($A234-($AB13+1),0)),0.5),   (XR_factor_fed*($AC13/Poids)) *    (EXP(-0.5*((($A234-($AB13+2))/0.9)^2)) +     EXP(-0.5*((($A234-($AB13+6))/1.1)^2)))    * MAX(EXP(-k_elim*MAX($A234-($AB13+1),0)),0.58) ),0),IF(AND($AD13=TRUE,OR($AA13="Concerta",$AA13="OROS"),$A234&gt;=$AB13), MIN(OROS_factor*($AC13/Poids),22) / (1+EXP(-(($A234-($AB13+4.8))))) *  IF($A234&gt;($AB13+10), EXP(-k_elim*(($A234-($AB13+10)))), 1),0)))</f>
        <v>0</v>
      </c>
      <c r="AO234">
        <v>5</v>
      </c>
    </row>
    <row r="235" spans="1:41">
      <c r="A235" s="17">
        <v>17.649999999999959</v>
      </c>
      <c r="B235" s="18">
        <f t="shared" si="9"/>
        <v>9.1734417289923975</v>
      </c>
      <c r="C235" s="20">
        <f t="shared" si="10"/>
        <v>0</v>
      </c>
      <c r="D235" s="32">
        <f t="shared" si="11"/>
        <v>0</v>
      </c>
      <c r="E235" s="18">
        <f>IF($AA2="IR",IF(AND($AD2=TRUE,$AA2="IR",$A235&gt;=$AB2), (IR_factor*($AC2/Poids)) *  (EXP(-k_elim*($A235-$AB2)) - EXP(-3*($A235-$AB2)))  / (EXP(-k_elim*1.8)-EXP(-3*1.8)),0),IF($AA2="XR",IF(AND($AD2=TRUE,$AA2="XR",$A235&gt;=$AB2), IF($AE2="Jeun",   (XR_factor_fast*($AC2/Poids)) *    (EXP(-0.5*((($A235-($AB2+2))/0.9)^2)) +     EXP(-0.5*((($A235-($AB2+7))/1.1)^2)))    * MAX(EXP(-k_elim*MAX($A235-($AB2+1),0)),0.5),   (XR_factor_fed*($AC2/Poids)) *    (EXP(-0.5*((($A235-($AB2+2))/0.9)^2)) +     EXP(-0.5*((($A235-($AB2+6))/1.1)^2)))    * MAX(EXP(-k_elim*MAX($A235-($AB2+1),0)),0.58) ),0),IF(AND($AD2=TRUE,OR($AA2="Concerta",$AA2="OROS"),$A235&gt;=$AB2), MIN(OROS_factor*($AC2/Poids),22) / (1+EXP(-(($A235-($AB2+4.8))))) *  IF($A235&gt;($AB2+10), EXP(-k_elim*(($A235-($AB2+10)))), 1),0)))</f>
        <v>0.90093569305211596</v>
      </c>
      <c r="F235" s="18">
        <f>IF($AA3="IR",IF(AND($AD3=TRUE,$AA3="IR",$A235&gt;=$AB3), (IR_factor*($AC3/Poids)) *  (EXP(-k_elim*($A235-$AB3)) - EXP(-3*($A235-$AB3)))  / (EXP(-k_elim*1.8)-EXP(-3*1.8)),0),IF($AA3="XR",IF(AND($AD3=TRUE,$AA3="XR",$A235&gt;=$AB3), IF($AE3="Jeun",   (XR_factor_fast*($AC3/Poids)) *    (EXP(-0.5*((($A235-($AB3+2))/0.9)^2)) +     EXP(-0.5*((($A235-($AB3+7))/1.1)^2)))    * MAX(EXP(-k_elim*MAX($A235-($AB3+1),0)),0.5),   (XR_factor_fed*($AC3/Poids)) *    (EXP(-0.5*((($A235-($AB3+2))/0.9)^2)) +     EXP(-0.5*((($A235-($AB3+6))/1.1)^2)))    * MAX(EXP(-k_elim*MAX($A235-($AB3+1),0)),0.58) ),0),IF(AND($AD3=TRUE,OR($AA3="Concerta",$AA3="OROS"),$A235&gt;=$AB3), MIN(OROS_factor*($AC3/Poids),22) / (1+EXP(-(($A235-($AB3+4.8))))) *  IF($A235&gt;($AB3+10), EXP(-k_elim*(($A235-($AB3+10)))), 1),0)))</f>
        <v>0</v>
      </c>
      <c r="G235" s="18">
        <f>IF($AA4="IR",IF(AND($AD4=TRUE,$AA4="IR",$A235&gt;=$AB4), (IR_factor*($AC4/Poids)) *  (EXP(-k_elim*($A235-$AB4)) - EXP(-3*($A235-$AB4)))  / (EXP(-k_elim*1.8)-EXP(-3*1.8)),0),IF($AA4="XR",IF(AND($AD4=TRUE,$AA4="XR",$A235&gt;=$AB4), IF($AE4="Jeun",   (XR_factor_fast*($AC4/Poids)) *    (EXP(-0.5*((($A235-($AB4+2))/0.9)^2)) +     EXP(-0.5*((($A235-($AB4+7))/1.1)^2)))    * MAX(EXP(-k_elim*MAX($A235-($AB4+1),0)),0.5),   (XR_factor_fed*($AC4/Poids)) *    (EXP(-0.5*((($A235-($AB4+2))/0.9)^2)) +     EXP(-0.5*((($A235-($AB4+6))/1.1)^2)))    * MAX(EXP(-k_elim*MAX($A235-($AB4+1),0)),0.58) ),0),IF(AND($AD4=TRUE,OR($AA4="Concerta",$AA4="OROS"),$A235&gt;=$AB4), MIN(OROS_factor*($AC4/Poids),22) / (1+EXP(-(($A235-($AB4+4.8))))) *  IF($A235&gt;($AB4+10), EXP(-k_elim*(($A235-($AB4+10)))), 1),0)))</f>
        <v>0</v>
      </c>
      <c r="H235" s="18">
        <f>IF($AA5="IR",IF(AND($AD5=TRUE,$AA5="IR",$A235&gt;=$AB5), (IR_factor*($AC5/Poids)) *  (EXP(-k_elim*($A235-$AB5)) - EXP(-3*($A235-$AB5)))  / (EXP(-k_elim*1.8)-EXP(-3*1.8)),0),IF($AA5="XR",IF(AND($AD5=TRUE,$AA5="XR",$A235&gt;=$AB5), IF($AE5="Jeun",   (XR_factor_fast*($AC5/Poids)) *    (EXP(-0.5*((($A235-($AB5+2))/0.9)^2)) +     EXP(-0.5*((($A235-($AB5+7))/1.1)^2)))    * MAX(EXP(-k_elim*MAX($A235-($AB5+1),0)),0.5),   (XR_factor_fed*($AC5/Poids)) *    (EXP(-0.5*((($A235-($AB5+2))/0.9)^2)) +     EXP(-0.5*((($A235-($AB5+6))/1.1)^2)))    * MAX(EXP(-k_elim*MAX($A235-($AB5+1),0)),0.58) ),0),IF(AND($AD5=TRUE,OR($AA5="Concerta",$AA5="OROS"),$A235&gt;=$AB5), MIN(OROS_factor*($AC5/Poids),22) / (1+EXP(-(($A235-($AB5+4.8))))) *  IF($A235&gt;($AB5+10), EXP(-k_elim*(($A235-($AB5+10)))), 1),0)))</f>
        <v>8.2725060359402818</v>
      </c>
      <c r="I235" s="20">
        <f>IF($AA6="IR",IF(AND($AD6=TRUE,$AA6="IR",$A235&gt;=$AB6), (IR_factor*($AC6/Poids)) *  (EXP(-k_elim*($A235-$AB6)) - EXP(-3*($A235-$AB6)))  / (EXP(-k_elim*1.8)-EXP(-3*1.8)),0),IF($AA6="XR",IF(AND($AD6=TRUE,$AA6="XR",$A235&gt;=$AB6), IF($AE6="Jeun",   (XR_factor_fast*($AC6/Poids)) *    (EXP(-0.5*((($A235-($AB6+2))/0.9)^2)) +     EXP(-0.5*((($A235-($AB6+7))/1.1)^2)))    * MAX(EXP(-k_elim*MAX($A235-($AB6+1),0)),0.5),   (XR_factor_fed*($AC6/Poids)) *    (EXP(-0.5*((($A235-($AB6+2))/0.9)^2)) +     EXP(-0.5*((($A235-($AB6+6))/1.1)^2)))    * MAX(EXP(-k_elim*MAX($A235-($AB6+1),0)),0.58) ),0),IF(AND($AD6=TRUE,OR($AA6="Concerta",$AA6="OROS"),$A235&gt;=$AB6), MIN(OROS_factor*($AC6/Poids),22) / (1+EXP(-(($A235-($AB6+4.8))))) *  IF($A235&gt;($AB6+10), EXP(-k_elim*(($A235-($AB6+10)))), 1),0)))</f>
        <v>0</v>
      </c>
      <c r="J235" s="20">
        <f>IF($AA7="IR",IF(AND($AD7=TRUE,$AA7="IR",$A235&gt;=$AB7), (IR_factor*($AC7/Poids)) *  (EXP(-k_elim*($A235-$AB7)) - EXP(-3*($A235-$AB7)))  / (EXP(-k_elim*1.8)-EXP(-3*1.8)),0),IF($AA7="XR",IF(AND($AD7=TRUE,$AA7="XR",$A235&gt;=$AB7), IF($AE7="Jeun",   (XR_factor_fast*($AC7/Poids)) *    (EXP(-0.5*((($A235-($AB7+2))/0.9)^2)) +     EXP(-0.5*((($A235-($AB7+7))/1.1)^2)))    * MAX(EXP(-k_elim*MAX($A235-($AB7+1),0)),0.5),   (XR_factor_fed*($AC7/Poids)) *    (EXP(-0.5*((($A235-($AB7+2))/0.9)^2)) +     EXP(-0.5*((($A235-($AB7+6))/1.1)^2)))    * MAX(EXP(-k_elim*MAX($A235-($AB7+1),0)),0.58) ),0),IF(AND($AD7=TRUE,OR($AA7="Concerta",$AA7="OROS"),$A235&gt;=$AB7), MIN(OROS_factor*($AC7/Poids),22) / (1+EXP(-(($A235-($AB7+4.8))))) *  IF($A235&gt;($AB7+10), EXP(-k_elim*(($A235-($AB7+10)))), 1),0)))</f>
        <v>0</v>
      </c>
      <c r="K235" s="20">
        <f>IF($AA8="IR",IF(AND($AD8=TRUE,$AA8="IR",$A235&gt;=$AB8), (IR_factor*($AC8/Poids)) *  (EXP(-k_elim*($A235-$AB8)) - EXP(-3*($A235-$AB8)))  / (EXP(-k_elim*1.8)-EXP(-3*1.8)),0),IF($AA8="XR",IF(AND($AD8=TRUE,$AA8="XR",$A235&gt;=$AB8), IF($AE8="Jeun",   (XR_factor_fast*($AC8/Poids)) *    (EXP(-0.5*((($A235-($AB8+2))/0.9)^2)) +     EXP(-0.5*((($A235-($AB8+7))/1.1)^2)))    * MAX(EXP(-k_elim*MAX($A235-($AB8+1),0)),0.5),   (XR_factor_fed*($AC8/Poids)) *    (EXP(-0.5*((($A235-($AB8+2))/0.9)^2)) +     EXP(-0.5*((($A235-($AB8+6))/1.1)^2)))    * MAX(EXP(-k_elim*MAX($A235-($AB8+1),0)),0.58) ),0),IF(AND($AD8=TRUE,OR($AA8="Concerta",$AA8="OROS"),$A235&gt;=$AB8), MIN(OROS_factor*($AC8/Poids),22) / (1+EXP(-(($A235-($AB8+4.8))))) *  IF($A235&gt;($AB8+10), EXP(-k_elim*(($A235-($AB8+10)))), 1),0)))</f>
        <v>0</v>
      </c>
      <c r="L235" s="20">
        <f>IF($AA9="IR",IF(AND($AD9=TRUE,$AA9="IR",$A235&gt;=$AB9), (IR_factor*($AC9/Poids)) *  (EXP(-k_elim*($A235-$AB9)) - EXP(-3*($A235-$AB9)))  / (EXP(-k_elim*1.8)-EXP(-3*1.8)),0),IF($AA9="XR",IF(AND($AD9=TRUE,$AA9="XR",$A235&gt;=$AB9), IF($AE9="Jeun",   (XR_factor_fast*($AC9/Poids)) *    (EXP(-0.5*((($A235-($AB9+2))/0.9)^2)) +     EXP(-0.5*((($A235-($AB9+7))/1.1)^2)))    * MAX(EXP(-k_elim*MAX($A235-($AB9+1),0)),0.5),   (XR_factor_fed*($AC9/Poids)) *    (EXP(-0.5*((($A235-($AB9+2))/0.9)^2)) +     EXP(-0.5*((($A235-($AB9+6))/1.1)^2)))    * MAX(EXP(-k_elim*MAX($A235-($AB9+1),0)),0.58) ),0),IF(AND($AD9=TRUE,OR($AA9="Concerta",$AA9="OROS"),$A235&gt;=$AB9), MIN(OROS_factor*($AC9/Poids),22) / (1+EXP(-(($A235-($AB9+4.8))))) *  IF($A235&gt;($AB9+10), EXP(-k_elim*(($A235-($AB9+10)))), 1),0)))</f>
        <v>0</v>
      </c>
      <c r="M235" s="20">
        <f>IF($AA10="IR",IF(AND($AD10=TRUE,$AA10="IR",$A235&gt;=$AB10), (IR_factor*($AC10/Poids)) *  (EXP(-k_elim*($A235-$AB10)) - EXP(-3*($A235-$AB10)))  / (EXP(-k_elim*1.8)-EXP(-3*1.8)),0),IF($AA10="XR",IF(AND($AD10=TRUE,$AA10="XR",$A235&gt;=$AB10), IF($AE10="Jeun",   (XR_factor_fast*($AC10/Poids)) *    (EXP(-0.5*((($A235-($AB10+2))/0.9)^2)) +     EXP(-0.5*((($A235-($AB10+7))/1.1)^2)))    * MAX(EXP(-k_elim*MAX($A235-($AB10+1),0)),0.5),   (XR_factor_fed*($AC10/Poids)) *    (EXP(-0.5*((($A235-($AB10+2))/0.9)^2)) +     EXP(-0.5*((($A235-($AB10+6))/1.1)^2)))    * MAX(EXP(-k_elim*MAX($A235-($AB10+1),0)),0.58) ),0),IF(AND($AD10=TRUE,OR($AA10="Concerta",$AA10="OROS"),$A235&gt;=$AB10), MIN(OROS_factor*($AC10/Poids),22) / (1+EXP(-(($A235-($AB10+4.8))))) *  IF($A235&gt;($AB10+10), EXP(-k_elim*(($A235-($AB10+10)))), 1),0)))</f>
        <v>0</v>
      </c>
      <c r="N235" s="32">
        <f>IF($AA11="IR",IF(AND($AD11=TRUE,$AA11="IR",$A235&gt;=$AB11), (IR_factor*($AC11/Poids)) *  (EXP(-k_elim*($A235-$AB11)) - EXP(-3*($A235-$AB11)))  / (EXP(-k_elim*1.8)-EXP(-3*1.8)),0),IF($AA11="XR",IF(AND($AD11=TRUE,$AA11="XR",$A235&gt;=$AB11), IF($AE11="Jeun",   (XR_factor_fast*($AC11/Poids)) *    (EXP(-0.5*((($A235-($AB11+2))/0.9)^2)) +     EXP(-0.5*((($A235-($AB11+7))/1.1)^2)))    * MAX(EXP(-k_elim*MAX($A235-($AB11+1),0)),0.5),   (XR_factor_fed*($AC11/Poids)) *    (EXP(-0.5*((($A235-($AB11+2))/0.9)^2)) +     EXP(-0.5*((($A235-($AB11+6))/1.1)^2)))    * MAX(EXP(-k_elim*MAX($A235-($AB11+1),0)),0.58) ),0),IF(AND($AD11=TRUE,OR($AA11="Concerta",$AA11="OROS"),$A235&gt;=$AB11), MIN(OROS_factor*($AC11/Poids),22) / (1+EXP(-(($A235-($AB11+4.8))))) *  IF($A235&gt;($AB11+10), EXP(-k_elim*(($A235-($AB11+10)))), 1),0)))</f>
        <v>0</v>
      </c>
      <c r="O235" s="32">
        <f>IF($AA12="IR",IF(AND($AD12=TRUE,$AA12="IR",$A235&gt;=$AB12), (IR_factor*($AC12/Poids)) *  (EXP(-k_elim*($A235-$AB12)) - EXP(-3*($A235-$AB12)))  / (EXP(-k_elim*1.8)-EXP(-3*1.8)),0),IF($AA12="XR",IF(AND($AD12=TRUE,$AA12="XR",$A235&gt;=$AB12), IF($AE12="Jeun",   (XR_factor_fast*($AC12/Poids)) *    (EXP(-0.5*((($A235-($AB12+2))/0.9)^2)) +     EXP(-0.5*((($A235-($AB12+7))/1.1)^2)))    * MAX(EXP(-k_elim*MAX($A235-($AB12+1),0)),0.5),   (XR_factor_fed*($AC12/Poids)) *    (EXP(-0.5*((($A235-($AB12+2))/0.9)^2)) +     EXP(-0.5*((($A235-($AB12+6))/1.1)^2)))    * MAX(EXP(-k_elim*MAX($A235-($AB12+1),0)),0.58) ),0),IF(AND($AD12=TRUE,OR($AA12="Concerta",$AA12="OROS"),$A235&gt;=$AB12), MIN(OROS_factor*($AC12/Poids),22) / (1+EXP(-(($A235-($AB12+4.8))))) *  IF($A235&gt;($AB12+10), EXP(-k_elim*(($A235-($AB12+10)))), 1),0)))</f>
        <v>0</v>
      </c>
      <c r="P235" s="32">
        <f>IF($AA13="IR",IF(AND($AD13=TRUE,$AA13="IR",$A235&gt;=$AB13), (IR_factor*($AC13/Poids)) *  (EXP(-k_elim*($A235-$AB13)) - EXP(-3*($A235-$AB13)))  / (EXP(-k_elim*1.8)-EXP(-3*1.8)),0),IF($AA13="XR",IF(AND($AD13=TRUE,$AA13="XR",$A235&gt;=$AB13), IF($AE13="Jeun",   (XR_factor_fast*($AC13/Poids)) *    (EXP(-0.5*((($A235-($AB13+2))/0.9)^2)) +     EXP(-0.5*((($A235-($AB13+7))/1.1)^2)))    * MAX(EXP(-k_elim*MAX($A235-($AB13+1),0)),0.5),   (XR_factor_fed*($AC13/Poids)) *    (EXP(-0.5*((($A235-($AB13+2))/0.9)^2)) +     EXP(-0.5*((($A235-($AB13+6))/1.1)^2)))    * MAX(EXP(-k_elim*MAX($A235-($AB13+1),0)),0.58) ),0),IF(AND($AD13=TRUE,OR($AA13="Concerta",$AA13="OROS"),$A235&gt;=$AB13), MIN(OROS_factor*($AC13/Poids),22) / (1+EXP(-(($A235-($AB13+4.8))))) *  IF($A235&gt;($AB13+10), EXP(-k_elim*(($A235-($AB13+10)))), 1),0)))</f>
        <v>0</v>
      </c>
      <c r="AO235">
        <v>5</v>
      </c>
    </row>
    <row r="236" spans="1:41">
      <c r="A236" s="17">
        <v>17.69999999999996</v>
      </c>
      <c r="B236" s="18">
        <f t="shared" si="9"/>
        <v>9.0719122063944972</v>
      </c>
      <c r="C236" s="20">
        <f t="shared" si="10"/>
        <v>0</v>
      </c>
      <c r="D236" s="32">
        <f t="shared" si="11"/>
        <v>0</v>
      </c>
      <c r="E236" s="18">
        <f>IF($AA2="IR",IF(AND($AD2=TRUE,$AA2="IR",$A236&gt;=$AB2), (IR_factor*($AC2/Poids)) *  (EXP(-k_elim*($A236-$AB2)) - EXP(-3*($A236-$AB2)))  / (EXP(-k_elim*1.8)-EXP(-3*1.8)),0),IF($AA2="XR",IF(AND($AD2=TRUE,$AA2="XR",$A236&gt;=$AB2), IF($AE2="Jeun",   (XR_factor_fast*($AC2/Poids)) *    (EXP(-0.5*((($A236-($AB2+2))/0.9)^2)) +     EXP(-0.5*((($A236-($AB2+7))/1.1)^2)))    * MAX(EXP(-k_elim*MAX($A236-($AB2+1),0)),0.5),   (XR_factor_fed*($AC2/Poids)) *    (EXP(-0.5*((($A236-($AB2+2))/0.9)^2)) +     EXP(-0.5*((($A236-($AB2+6))/1.1)^2)))    * MAX(EXP(-k_elim*MAX($A236-($AB2+1),0)),0.58) ),0),IF(AND($AD2=TRUE,OR($AA2="Concerta",$AA2="OROS"),$A236&gt;=$AB2), MIN(OROS_factor*($AC2/Poids),22) / (1+EXP(-(($A236-($AB2+4.8))))) *  IF($A236&gt;($AB2+10), EXP(-k_elim*(($A236-($AB2+10)))), 1),0)))</f>
        <v>0.88985297635726646</v>
      </c>
      <c r="F236" s="18">
        <f>IF($AA3="IR",IF(AND($AD3=TRUE,$AA3="IR",$A236&gt;=$AB3), (IR_factor*($AC3/Poids)) *  (EXP(-k_elim*($A236-$AB3)) - EXP(-3*($A236-$AB3)))  / (EXP(-k_elim*1.8)-EXP(-3*1.8)),0),IF($AA3="XR",IF(AND($AD3=TRUE,$AA3="XR",$A236&gt;=$AB3), IF($AE3="Jeun",   (XR_factor_fast*($AC3/Poids)) *    (EXP(-0.5*((($A236-($AB3+2))/0.9)^2)) +     EXP(-0.5*((($A236-($AB3+7))/1.1)^2)))    * MAX(EXP(-k_elim*MAX($A236-($AB3+1),0)),0.5),   (XR_factor_fed*($AC3/Poids)) *    (EXP(-0.5*((($A236-($AB3+2))/0.9)^2)) +     EXP(-0.5*((($A236-($AB3+6))/1.1)^2)))    * MAX(EXP(-k_elim*MAX($A236-($AB3+1),0)),0.58) ),0),IF(AND($AD3=TRUE,OR($AA3="Concerta",$AA3="OROS"),$A236&gt;=$AB3), MIN(OROS_factor*($AC3/Poids),22) / (1+EXP(-(($A236-($AB3+4.8))))) *  IF($A236&gt;($AB3+10), EXP(-k_elim*(($A236-($AB3+10)))), 1),0)))</f>
        <v>0</v>
      </c>
      <c r="G236" s="18">
        <f>IF($AA4="IR",IF(AND($AD4=TRUE,$AA4="IR",$A236&gt;=$AB4), (IR_factor*($AC4/Poids)) *  (EXP(-k_elim*($A236-$AB4)) - EXP(-3*($A236-$AB4)))  / (EXP(-k_elim*1.8)-EXP(-3*1.8)),0),IF($AA4="XR",IF(AND($AD4=TRUE,$AA4="XR",$A236&gt;=$AB4), IF($AE4="Jeun",   (XR_factor_fast*($AC4/Poids)) *    (EXP(-0.5*((($A236-($AB4+2))/0.9)^2)) +     EXP(-0.5*((($A236-($AB4+7))/1.1)^2)))    * MAX(EXP(-k_elim*MAX($A236-($AB4+1),0)),0.5),   (XR_factor_fed*($AC4/Poids)) *    (EXP(-0.5*((($A236-($AB4+2))/0.9)^2)) +     EXP(-0.5*((($A236-($AB4+6))/1.1)^2)))    * MAX(EXP(-k_elim*MAX($A236-($AB4+1),0)),0.58) ),0),IF(AND($AD4=TRUE,OR($AA4="Concerta",$AA4="OROS"),$A236&gt;=$AB4), MIN(OROS_factor*($AC4/Poids),22) / (1+EXP(-(($A236-($AB4+4.8))))) *  IF($A236&gt;($AB4+10), EXP(-k_elim*(($A236-($AB4+10)))), 1),0)))</f>
        <v>0</v>
      </c>
      <c r="H236" s="18">
        <f>IF($AA5="IR",IF(AND($AD5=TRUE,$AA5="IR",$A236&gt;=$AB5), (IR_factor*($AC5/Poids)) *  (EXP(-k_elim*($A236-$AB5)) - EXP(-3*($A236-$AB5)))  / (EXP(-k_elim*1.8)-EXP(-3*1.8)),0),IF($AA5="XR",IF(AND($AD5=TRUE,$AA5="XR",$A236&gt;=$AB5), IF($AE5="Jeun",   (XR_factor_fast*($AC5/Poids)) *    (EXP(-0.5*((($A236-($AB5+2))/0.9)^2)) +     EXP(-0.5*((($A236-($AB5+7))/1.1)^2)))    * MAX(EXP(-k_elim*MAX($A236-($AB5+1),0)),0.5),   (XR_factor_fed*($AC5/Poids)) *    (EXP(-0.5*((($A236-($AB5+2))/0.9)^2)) +     EXP(-0.5*((($A236-($AB5+6))/1.1)^2)))    * MAX(EXP(-k_elim*MAX($A236-($AB5+1),0)),0.58) ),0),IF(AND($AD5=TRUE,OR($AA5="Concerta",$AA5="OROS"),$A236&gt;=$AB5), MIN(OROS_factor*($AC5/Poids),22) / (1+EXP(-(($A236-($AB5+4.8))))) *  IF($A236&gt;($AB5+10), EXP(-k_elim*(($A236-($AB5+10)))), 1),0)))</f>
        <v>8.1820592300372308</v>
      </c>
      <c r="I236" s="20">
        <f>IF($AA6="IR",IF(AND($AD6=TRUE,$AA6="IR",$A236&gt;=$AB6), (IR_factor*($AC6/Poids)) *  (EXP(-k_elim*($A236-$AB6)) - EXP(-3*($A236-$AB6)))  / (EXP(-k_elim*1.8)-EXP(-3*1.8)),0),IF($AA6="XR",IF(AND($AD6=TRUE,$AA6="XR",$A236&gt;=$AB6), IF($AE6="Jeun",   (XR_factor_fast*($AC6/Poids)) *    (EXP(-0.5*((($A236-($AB6+2))/0.9)^2)) +     EXP(-0.5*((($A236-($AB6+7))/1.1)^2)))    * MAX(EXP(-k_elim*MAX($A236-($AB6+1),0)),0.5),   (XR_factor_fed*($AC6/Poids)) *    (EXP(-0.5*((($A236-($AB6+2))/0.9)^2)) +     EXP(-0.5*((($A236-($AB6+6))/1.1)^2)))    * MAX(EXP(-k_elim*MAX($A236-($AB6+1),0)),0.58) ),0),IF(AND($AD6=TRUE,OR($AA6="Concerta",$AA6="OROS"),$A236&gt;=$AB6), MIN(OROS_factor*($AC6/Poids),22) / (1+EXP(-(($A236-($AB6+4.8))))) *  IF($A236&gt;($AB6+10), EXP(-k_elim*(($A236-($AB6+10)))), 1),0)))</f>
        <v>0</v>
      </c>
      <c r="J236" s="20">
        <f>IF($AA7="IR",IF(AND($AD7=TRUE,$AA7="IR",$A236&gt;=$AB7), (IR_factor*($AC7/Poids)) *  (EXP(-k_elim*($A236-$AB7)) - EXP(-3*($A236-$AB7)))  / (EXP(-k_elim*1.8)-EXP(-3*1.8)),0),IF($AA7="XR",IF(AND($AD7=TRUE,$AA7="XR",$A236&gt;=$AB7), IF($AE7="Jeun",   (XR_factor_fast*($AC7/Poids)) *    (EXP(-0.5*((($A236-($AB7+2))/0.9)^2)) +     EXP(-0.5*((($A236-($AB7+7))/1.1)^2)))    * MAX(EXP(-k_elim*MAX($A236-($AB7+1),0)),0.5),   (XR_factor_fed*($AC7/Poids)) *    (EXP(-0.5*((($A236-($AB7+2))/0.9)^2)) +     EXP(-0.5*((($A236-($AB7+6))/1.1)^2)))    * MAX(EXP(-k_elim*MAX($A236-($AB7+1),0)),0.58) ),0),IF(AND($AD7=TRUE,OR($AA7="Concerta",$AA7="OROS"),$A236&gt;=$AB7), MIN(OROS_factor*($AC7/Poids),22) / (1+EXP(-(($A236-($AB7+4.8))))) *  IF($A236&gt;($AB7+10), EXP(-k_elim*(($A236-($AB7+10)))), 1),0)))</f>
        <v>0</v>
      </c>
      <c r="K236" s="20">
        <f>IF($AA8="IR",IF(AND($AD8=TRUE,$AA8="IR",$A236&gt;=$AB8), (IR_factor*($AC8/Poids)) *  (EXP(-k_elim*($A236-$AB8)) - EXP(-3*($A236-$AB8)))  / (EXP(-k_elim*1.8)-EXP(-3*1.8)),0),IF($AA8="XR",IF(AND($AD8=TRUE,$AA8="XR",$A236&gt;=$AB8), IF($AE8="Jeun",   (XR_factor_fast*($AC8/Poids)) *    (EXP(-0.5*((($A236-($AB8+2))/0.9)^2)) +     EXP(-0.5*((($A236-($AB8+7))/1.1)^2)))    * MAX(EXP(-k_elim*MAX($A236-($AB8+1),0)),0.5),   (XR_factor_fed*($AC8/Poids)) *    (EXP(-0.5*((($A236-($AB8+2))/0.9)^2)) +     EXP(-0.5*((($A236-($AB8+6))/1.1)^2)))    * MAX(EXP(-k_elim*MAX($A236-($AB8+1),0)),0.58) ),0),IF(AND($AD8=TRUE,OR($AA8="Concerta",$AA8="OROS"),$A236&gt;=$AB8), MIN(OROS_factor*($AC8/Poids),22) / (1+EXP(-(($A236-($AB8+4.8))))) *  IF($A236&gt;($AB8+10), EXP(-k_elim*(($A236-($AB8+10)))), 1),0)))</f>
        <v>0</v>
      </c>
      <c r="L236" s="20">
        <f>IF($AA9="IR",IF(AND($AD9=TRUE,$AA9="IR",$A236&gt;=$AB9), (IR_factor*($AC9/Poids)) *  (EXP(-k_elim*($A236-$AB9)) - EXP(-3*($A236-$AB9)))  / (EXP(-k_elim*1.8)-EXP(-3*1.8)),0),IF($AA9="XR",IF(AND($AD9=TRUE,$AA9="XR",$A236&gt;=$AB9), IF($AE9="Jeun",   (XR_factor_fast*($AC9/Poids)) *    (EXP(-0.5*((($A236-($AB9+2))/0.9)^2)) +     EXP(-0.5*((($A236-($AB9+7))/1.1)^2)))    * MAX(EXP(-k_elim*MAX($A236-($AB9+1),0)),0.5),   (XR_factor_fed*($AC9/Poids)) *    (EXP(-0.5*((($A236-($AB9+2))/0.9)^2)) +     EXP(-0.5*((($A236-($AB9+6))/1.1)^2)))    * MAX(EXP(-k_elim*MAX($A236-($AB9+1),0)),0.58) ),0),IF(AND($AD9=TRUE,OR($AA9="Concerta",$AA9="OROS"),$A236&gt;=$AB9), MIN(OROS_factor*($AC9/Poids),22) / (1+EXP(-(($A236-($AB9+4.8))))) *  IF($A236&gt;($AB9+10), EXP(-k_elim*(($A236-($AB9+10)))), 1),0)))</f>
        <v>0</v>
      </c>
      <c r="M236" s="20">
        <f>IF($AA10="IR",IF(AND($AD10=TRUE,$AA10="IR",$A236&gt;=$AB10), (IR_factor*($AC10/Poids)) *  (EXP(-k_elim*($A236-$AB10)) - EXP(-3*($A236-$AB10)))  / (EXP(-k_elim*1.8)-EXP(-3*1.8)),0),IF($AA10="XR",IF(AND($AD10=TRUE,$AA10="XR",$A236&gt;=$AB10), IF($AE10="Jeun",   (XR_factor_fast*($AC10/Poids)) *    (EXP(-0.5*((($A236-($AB10+2))/0.9)^2)) +     EXP(-0.5*((($A236-($AB10+7))/1.1)^2)))    * MAX(EXP(-k_elim*MAX($A236-($AB10+1),0)),0.5),   (XR_factor_fed*($AC10/Poids)) *    (EXP(-0.5*((($A236-($AB10+2))/0.9)^2)) +     EXP(-0.5*((($A236-($AB10+6))/1.1)^2)))    * MAX(EXP(-k_elim*MAX($A236-($AB10+1),0)),0.58) ),0),IF(AND($AD10=TRUE,OR($AA10="Concerta",$AA10="OROS"),$A236&gt;=$AB10), MIN(OROS_factor*($AC10/Poids),22) / (1+EXP(-(($A236-($AB10+4.8))))) *  IF($A236&gt;($AB10+10), EXP(-k_elim*(($A236-($AB10+10)))), 1),0)))</f>
        <v>0</v>
      </c>
      <c r="N236" s="32">
        <f>IF($AA11="IR",IF(AND($AD11=TRUE,$AA11="IR",$A236&gt;=$AB11), (IR_factor*($AC11/Poids)) *  (EXP(-k_elim*($A236-$AB11)) - EXP(-3*($A236-$AB11)))  / (EXP(-k_elim*1.8)-EXP(-3*1.8)),0),IF($AA11="XR",IF(AND($AD11=TRUE,$AA11="XR",$A236&gt;=$AB11), IF($AE11="Jeun",   (XR_factor_fast*($AC11/Poids)) *    (EXP(-0.5*((($A236-($AB11+2))/0.9)^2)) +     EXP(-0.5*((($A236-($AB11+7))/1.1)^2)))    * MAX(EXP(-k_elim*MAX($A236-($AB11+1),0)),0.5),   (XR_factor_fed*($AC11/Poids)) *    (EXP(-0.5*((($A236-($AB11+2))/0.9)^2)) +     EXP(-0.5*((($A236-($AB11+6))/1.1)^2)))    * MAX(EXP(-k_elim*MAX($A236-($AB11+1),0)),0.58) ),0),IF(AND($AD11=TRUE,OR($AA11="Concerta",$AA11="OROS"),$A236&gt;=$AB11), MIN(OROS_factor*($AC11/Poids),22) / (1+EXP(-(($A236-($AB11+4.8))))) *  IF($A236&gt;($AB11+10), EXP(-k_elim*(($A236-($AB11+10)))), 1),0)))</f>
        <v>0</v>
      </c>
      <c r="O236" s="32">
        <f>IF($AA12="IR",IF(AND($AD12=TRUE,$AA12="IR",$A236&gt;=$AB12), (IR_factor*($AC12/Poids)) *  (EXP(-k_elim*($A236-$AB12)) - EXP(-3*($A236-$AB12)))  / (EXP(-k_elim*1.8)-EXP(-3*1.8)),0),IF($AA12="XR",IF(AND($AD12=TRUE,$AA12="XR",$A236&gt;=$AB12), IF($AE12="Jeun",   (XR_factor_fast*($AC12/Poids)) *    (EXP(-0.5*((($A236-($AB12+2))/0.9)^2)) +     EXP(-0.5*((($A236-($AB12+7))/1.1)^2)))    * MAX(EXP(-k_elim*MAX($A236-($AB12+1),0)),0.5),   (XR_factor_fed*($AC12/Poids)) *    (EXP(-0.5*((($A236-($AB12+2))/0.9)^2)) +     EXP(-0.5*((($A236-($AB12+6))/1.1)^2)))    * MAX(EXP(-k_elim*MAX($A236-($AB12+1),0)),0.58) ),0),IF(AND($AD12=TRUE,OR($AA12="Concerta",$AA12="OROS"),$A236&gt;=$AB12), MIN(OROS_factor*($AC12/Poids),22) / (1+EXP(-(($A236-($AB12+4.8))))) *  IF($A236&gt;($AB12+10), EXP(-k_elim*(($A236-($AB12+10)))), 1),0)))</f>
        <v>0</v>
      </c>
      <c r="P236" s="32">
        <f>IF($AA13="IR",IF(AND($AD13=TRUE,$AA13="IR",$A236&gt;=$AB13), (IR_factor*($AC13/Poids)) *  (EXP(-k_elim*($A236-$AB13)) - EXP(-3*($A236-$AB13)))  / (EXP(-k_elim*1.8)-EXP(-3*1.8)),0),IF($AA13="XR",IF(AND($AD13=TRUE,$AA13="XR",$A236&gt;=$AB13), IF($AE13="Jeun",   (XR_factor_fast*($AC13/Poids)) *    (EXP(-0.5*((($A236-($AB13+2))/0.9)^2)) +     EXP(-0.5*((($A236-($AB13+7))/1.1)^2)))    * MAX(EXP(-k_elim*MAX($A236-($AB13+1),0)),0.5),   (XR_factor_fed*($AC13/Poids)) *    (EXP(-0.5*((($A236-($AB13+2))/0.9)^2)) +     EXP(-0.5*((($A236-($AB13+6))/1.1)^2)))    * MAX(EXP(-k_elim*MAX($A236-($AB13+1),0)),0.58) ),0),IF(AND($AD13=TRUE,OR($AA13="Concerta",$AA13="OROS"),$A236&gt;=$AB13), MIN(OROS_factor*($AC13/Poids),22) / (1+EXP(-(($A236-($AB13+4.8))))) *  IF($A236&gt;($AB13+10), EXP(-k_elim*(($A236-($AB13+10)))), 1),0)))</f>
        <v>0</v>
      </c>
      <c r="AO236">
        <v>5</v>
      </c>
    </row>
    <row r="237" spans="1:41">
      <c r="A237" s="17">
        <v>17.749999999999961</v>
      </c>
      <c r="B237" s="18">
        <f t="shared" si="9"/>
        <v>8.9700553895332487</v>
      </c>
      <c r="C237" s="20">
        <f t="shared" si="10"/>
        <v>0</v>
      </c>
      <c r="D237" s="32">
        <f t="shared" si="11"/>
        <v>0</v>
      </c>
      <c r="E237" s="18">
        <f>IF($AA2="IR",IF(AND($AD2=TRUE,$AA2="IR",$A237&gt;=$AB2), (IR_factor*($AC2/Poids)) *  (EXP(-k_elim*($A237-$AB2)) - EXP(-3*($A237-$AB2)))  / (EXP(-k_elim*1.8)-EXP(-3*1.8)),0),IF($AA2="XR",IF(AND($AD2=TRUE,$AA2="XR",$A237&gt;=$AB2), IF($AE2="Jeun",   (XR_factor_fast*($AC2/Poids)) *    (EXP(-0.5*((($A237-($AB2+2))/0.9)^2)) +     EXP(-0.5*((($A237-($AB2+7))/1.1)^2)))    * MAX(EXP(-k_elim*MAX($A237-($AB2+1),0)),0.5),   (XR_factor_fed*($AC2/Poids)) *    (EXP(-0.5*((($A237-($AB2+2))/0.9)^2)) +     EXP(-0.5*((($A237-($AB2+6))/1.1)^2)))    * MAX(EXP(-k_elim*MAX($A237-($AB2+1),0)),0.58) ),0),IF(AND($AD2=TRUE,OR($AA2="Concerta",$AA2="OROS"),$A237&gt;=$AB2), MIN(OROS_factor*($AC2/Poids),22) / (1+EXP(-(($A237-($AB2+4.8))))) *  IF($A237&gt;($AB2+10), EXP(-k_elim*(($A237-($AB2+10)))), 1),0)))</f>
        <v>0.87890659193372456</v>
      </c>
      <c r="F237" s="18">
        <f>IF($AA3="IR",IF(AND($AD3=TRUE,$AA3="IR",$A237&gt;=$AB3), (IR_factor*($AC3/Poids)) *  (EXP(-k_elim*($A237-$AB3)) - EXP(-3*($A237-$AB3)))  / (EXP(-k_elim*1.8)-EXP(-3*1.8)),0),IF($AA3="XR",IF(AND($AD3=TRUE,$AA3="XR",$A237&gt;=$AB3), IF($AE3="Jeun",   (XR_factor_fast*($AC3/Poids)) *    (EXP(-0.5*((($A237-($AB3+2))/0.9)^2)) +     EXP(-0.5*((($A237-($AB3+7))/1.1)^2)))    * MAX(EXP(-k_elim*MAX($A237-($AB3+1),0)),0.5),   (XR_factor_fed*($AC3/Poids)) *    (EXP(-0.5*((($A237-($AB3+2))/0.9)^2)) +     EXP(-0.5*((($A237-($AB3+6))/1.1)^2)))    * MAX(EXP(-k_elim*MAX($A237-($AB3+1),0)),0.58) ),0),IF(AND($AD3=TRUE,OR($AA3="Concerta",$AA3="OROS"),$A237&gt;=$AB3), MIN(OROS_factor*($AC3/Poids),22) / (1+EXP(-(($A237-($AB3+4.8))))) *  IF($A237&gt;($AB3+10), EXP(-k_elim*(($A237-($AB3+10)))), 1),0)))</f>
        <v>0</v>
      </c>
      <c r="G237" s="18">
        <f>IF($AA4="IR",IF(AND($AD4=TRUE,$AA4="IR",$A237&gt;=$AB4), (IR_factor*($AC4/Poids)) *  (EXP(-k_elim*($A237-$AB4)) - EXP(-3*($A237-$AB4)))  / (EXP(-k_elim*1.8)-EXP(-3*1.8)),0),IF($AA4="XR",IF(AND($AD4=TRUE,$AA4="XR",$A237&gt;=$AB4), IF($AE4="Jeun",   (XR_factor_fast*($AC4/Poids)) *    (EXP(-0.5*((($A237-($AB4+2))/0.9)^2)) +     EXP(-0.5*((($A237-($AB4+7))/1.1)^2)))    * MAX(EXP(-k_elim*MAX($A237-($AB4+1),0)),0.5),   (XR_factor_fed*($AC4/Poids)) *    (EXP(-0.5*((($A237-($AB4+2))/0.9)^2)) +     EXP(-0.5*((($A237-($AB4+6))/1.1)^2)))    * MAX(EXP(-k_elim*MAX($A237-($AB4+1),0)),0.58) ),0),IF(AND($AD4=TRUE,OR($AA4="Concerta",$AA4="OROS"),$A237&gt;=$AB4), MIN(OROS_factor*($AC4/Poids),22) / (1+EXP(-(($A237-($AB4+4.8))))) *  IF($A237&gt;($AB4+10), EXP(-k_elim*(($A237-($AB4+10)))), 1),0)))</f>
        <v>0</v>
      </c>
      <c r="H237" s="18">
        <f>IF($AA5="IR",IF(AND($AD5=TRUE,$AA5="IR",$A237&gt;=$AB5), (IR_factor*($AC5/Poids)) *  (EXP(-k_elim*($A237-$AB5)) - EXP(-3*($A237-$AB5)))  / (EXP(-k_elim*1.8)-EXP(-3*1.8)),0),IF($AA5="XR",IF(AND($AD5=TRUE,$AA5="XR",$A237&gt;=$AB5), IF($AE5="Jeun",   (XR_factor_fast*($AC5/Poids)) *    (EXP(-0.5*((($A237-($AB5+2))/0.9)^2)) +     EXP(-0.5*((($A237-($AB5+7))/1.1)^2)))    * MAX(EXP(-k_elim*MAX($A237-($AB5+1),0)),0.5),   (XR_factor_fed*($AC5/Poids)) *    (EXP(-0.5*((($A237-($AB5+2))/0.9)^2)) +     EXP(-0.5*((($A237-($AB5+6))/1.1)^2)))    * MAX(EXP(-k_elim*MAX($A237-($AB5+1),0)),0.58) ),0),IF(AND($AD5=TRUE,OR($AA5="Concerta",$AA5="OROS"),$A237&gt;=$AB5), MIN(OROS_factor*($AC5/Poids),22) / (1+EXP(-(($A237-($AB5+4.8))))) *  IF($A237&gt;($AB5+10), EXP(-k_elim*(($A237-($AB5+10)))), 1),0)))</f>
        <v>8.0911487975995247</v>
      </c>
      <c r="I237" s="20">
        <f>IF($AA6="IR",IF(AND($AD6=TRUE,$AA6="IR",$A237&gt;=$AB6), (IR_factor*($AC6/Poids)) *  (EXP(-k_elim*($A237-$AB6)) - EXP(-3*($A237-$AB6)))  / (EXP(-k_elim*1.8)-EXP(-3*1.8)),0),IF($AA6="XR",IF(AND($AD6=TRUE,$AA6="XR",$A237&gt;=$AB6), IF($AE6="Jeun",   (XR_factor_fast*($AC6/Poids)) *    (EXP(-0.5*((($A237-($AB6+2))/0.9)^2)) +     EXP(-0.5*((($A237-($AB6+7))/1.1)^2)))    * MAX(EXP(-k_elim*MAX($A237-($AB6+1),0)),0.5),   (XR_factor_fed*($AC6/Poids)) *    (EXP(-0.5*((($A237-($AB6+2))/0.9)^2)) +     EXP(-0.5*((($A237-($AB6+6))/1.1)^2)))    * MAX(EXP(-k_elim*MAX($A237-($AB6+1),0)),0.58) ),0),IF(AND($AD6=TRUE,OR($AA6="Concerta",$AA6="OROS"),$A237&gt;=$AB6), MIN(OROS_factor*($AC6/Poids),22) / (1+EXP(-(($A237-($AB6+4.8))))) *  IF($A237&gt;($AB6+10), EXP(-k_elim*(($A237-($AB6+10)))), 1),0)))</f>
        <v>0</v>
      </c>
      <c r="J237" s="20">
        <f>IF($AA7="IR",IF(AND($AD7=TRUE,$AA7="IR",$A237&gt;=$AB7), (IR_factor*($AC7/Poids)) *  (EXP(-k_elim*($A237-$AB7)) - EXP(-3*($A237-$AB7)))  / (EXP(-k_elim*1.8)-EXP(-3*1.8)),0),IF($AA7="XR",IF(AND($AD7=TRUE,$AA7="XR",$A237&gt;=$AB7), IF($AE7="Jeun",   (XR_factor_fast*($AC7/Poids)) *    (EXP(-0.5*((($A237-($AB7+2))/0.9)^2)) +     EXP(-0.5*((($A237-($AB7+7))/1.1)^2)))    * MAX(EXP(-k_elim*MAX($A237-($AB7+1),0)),0.5),   (XR_factor_fed*($AC7/Poids)) *    (EXP(-0.5*((($A237-($AB7+2))/0.9)^2)) +     EXP(-0.5*((($A237-($AB7+6))/1.1)^2)))    * MAX(EXP(-k_elim*MAX($A237-($AB7+1),0)),0.58) ),0),IF(AND($AD7=TRUE,OR($AA7="Concerta",$AA7="OROS"),$A237&gt;=$AB7), MIN(OROS_factor*($AC7/Poids),22) / (1+EXP(-(($A237-($AB7+4.8))))) *  IF($A237&gt;($AB7+10), EXP(-k_elim*(($A237-($AB7+10)))), 1),0)))</f>
        <v>0</v>
      </c>
      <c r="K237" s="20">
        <f>IF($AA8="IR",IF(AND($AD8=TRUE,$AA8="IR",$A237&gt;=$AB8), (IR_factor*($AC8/Poids)) *  (EXP(-k_elim*($A237-$AB8)) - EXP(-3*($A237-$AB8)))  / (EXP(-k_elim*1.8)-EXP(-3*1.8)),0),IF($AA8="XR",IF(AND($AD8=TRUE,$AA8="XR",$A237&gt;=$AB8), IF($AE8="Jeun",   (XR_factor_fast*($AC8/Poids)) *    (EXP(-0.5*((($A237-($AB8+2))/0.9)^2)) +     EXP(-0.5*((($A237-($AB8+7))/1.1)^2)))    * MAX(EXP(-k_elim*MAX($A237-($AB8+1),0)),0.5),   (XR_factor_fed*($AC8/Poids)) *    (EXP(-0.5*((($A237-($AB8+2))/0.9)^2)) +     EXP(-0.5*((($A237-($AB8+6))/1.1)^2)))    * MAX(EXP(-k_elim*MAX($A237-($AB8+1),0)),0.58) ),0),IF(AND($AD8=TRUE,OR($AA8="Concerta",$AA8="OROS"),$A237&gt;=$AB8), MIN(OROS_factor*($AC8/Poids),22) / (1+EXP(-(($A237-($AB8+4.8))))) *  IF($A237&gt;($AB8+10), EXP(-k_elim*(($A237-($AB8+10)))), 1),0)))</f>
        <v>0</v>
      </c>
      <c r="L237" s="20">
        <f>IF($AA9="IR",IF(AND($AD9=TRUE,$AA9="IR",$A237&gt;=$AB9), (IR_factor*($AC9/Poids)) *  (EXP(-k_elim*($A237-$AB9)) - EXP(-3*($A237-$AB9)))  / (EXP(-k_elim*1.8)-EXP(-3*1.8)),0),IF($AA9="XR",IF(AND($AD9=TRUE,$AA9="XR",$A237&gt;=$AB9), IF($AE9="Jeun",   (XR_factor_fast*($AC9/Poids)) *    (EXP(-0.5*((($A237-($AB9+2))/0.9)^2)) +     EXP(-0.5*((($A237-($AB9+7))/1.1)^2)))    * MAX(EXP(-k_elim*MAX($A237-($AB9+1),0)),0.5),   (XR_factor_fed*($AC9/Poids)) *    (EXP(-0.5*((($A237-($AB9+2))/0.9)^2)) +     EXP(-0.5*((($A237-($AB9+6))/1.1)^2)))    * MAX(EXP(-k_elim*MAX($A237-($AB9+1),0)),0.58) ),0),IF(AND($AD9=TRUE,OR($AA9="Concerta",$AA9="OROS"),$A237&gt;=$AB9), MIN(OROS_factor*($AC9/Poids),22) / (1+EXP(-(($A237-($AB9+4.8))))) *  IF($A237&gt;($AB9+10), EXP(-k_elim*(($A237-($AB9+10)))), 1),0)))</f>
        <v>0</v>
      </c>
      <c r="M237" s="20">
        <f>IF($AA10="IR",IF(AND($AD10=TRUE,$AA10="IR",$A237&gt;=$AB10), (IR_factor*($AC10/Poids)) *  (EXP(-k_elim*($A237-$AB10)) - EXP(-3*($A237-$AB10)))  / (EXP(-k_elim*1.8)-EXP(-3*1.8)),0),IF($AA10="XR",IF(AND($AD10=TRUE,$AA10="XR",$A237&gt;=$AB10), IF($AE10="Jeun",   (XR_factor_fast*($AC10/Poids)) *    (EXP(-0.5*((($A237-($AB10+2))/0.9)^2)) +     EXP(-0.5*((($A237-($AB10+7))/1.1)^2)))    * MAX(EXP(-k_elim*MAX($A237-($AB10+1),0)),0.5),   (XR_factor_fed*($AC10/Poids)) *    (EXP(-0.5*((($A237-($AB10+2))/0.9)^2)) +     EXP(-0.5*((($A237-($AB10+6))/1.1)^2)))    * MAX(EXP(-k_elim*MAX($A237-($AB10+1),0)),0.58) ),0),IF(AND($AD10=TRUE,OR($AA10="Concerta",$AA10="OROS"),$A237&gt;=$AB10), MIN(OROS_factor*($AC10/Poids),22) / (1+EXP(-(($A237-($AB10+4.8))))) *  IF($A237&gt;($AB10+10), EXP(-k_elim*(($A237-($AB10+10)))), 1),0)))</f>
        <v>0</v>
      </c>
      <c r="N237" s="32">
        <f>IF($AA11="IR",IF(AND($AD11=TRUE,$AA11="IR",$A237&gt;=$AB11), (IR_factor*($AC11/Poids)) *  (EXP(-k_elim*($A237-$AB11)) - EXP(-3*($A237-$AB11)))  / (EXP(-k_elim*1.8)-EXP(-3*1.8)),0),IF($AA11="XR",IF(AND($AD11=TRUE,$AA11="XR",$A237&gt;=$AB11), IF($AE11="Jeun",   (XR_factor_fast*($AC11/Poids)) *    (EXP(-0.5*((($A237-($AB11+2))/0.9)^2)) +     EXP(-0.5*((($A237-($AB11+7))/1.1)^2)))    * MAX(EXP(-k_elim*MAX($A237-($AB11+1),0)),0.5),   (XR_factor_fed*($AC11/Poids)) *    (EXP(-0.5*((($A237-($AB11+2))/0.9)^2)) +     EXP(-0.5*((($A237-($AB11+6))/1.1)^2)))    * MAX(EXP(-k_elim*MAX($A237-($AB11+1),0)),0.58) ),0),IF(AND($AD11=TRUE,OR($AA11="Concerta",$AA11="OROS"),$A237&gt;=$AB11), MIN(OROS_factor*($AC11/Poids),22) / (1+EXP(-(($A237-($AB11+4.8))))) *  IF($A237&gt;($AB11+10), EXP(-k_elim*(($A237-($AB11+10)))), 1),0)))</f>
        <v>0</v>
      </c>
      <c r="O237" s="32">
        <f>IF($AA12="IR",IF(AND($AD12=TRUE,$AA12="IR",$A237&gt;=$AB12), (IR_factor*($AC12/Poids)) *  (EXP(-k_elim*($A237-$AB12)) - EXP(-3*($A237-$AB12)))  / (EXP(-k_elim*1.8)-EXP(-3*1.8)),0),IF($AA12="XR",IF(AND($AD12=TRUE,$AA12="XR",$A237&gt;=$AB12), IF($AE12="Jeun",   (XR_factor_fast*($AC12/Poids)) *    (EXP(-0.5*((($A237-($AB12+2))/0.9)^2)) +     EXP(-0.5*((($A237-($AB12+7))/1.1)^2)))    * MAX(EXP(-k_elim*MAX($A237-($AB12+1),0)),0.5),   (XR_factor_fed*($AC12/Poids)) *    (EXP(-0.5*((($A237-($AB12+2))/0.9)^2)) +     EXP(-0.5*((($A237-($AB12+6))/1.1)^2)))    * MAX(EXP(-k_elim*MAX($A237-($AB12+1),0)),0.58) ),0),IF(AND($AD12=TRUE,OR($AA12="Concerta",$AA12="OROS"),$A237&gt;=$AB12), MIN(OROS_factor*($AC12/Poids),22) / (1+EXP(-(($A237-($AB12+4.8))))) *  IF($A237&gt;($AB12+10), EXP(-k_elim*(($A237-($AB12+10)))), 1),0)))</f>
        <v>0</v>
      </c>
      <c r="P237" s="32">
        <f>IF($AA13="IR",IF(AND($AD13=TRUE,$AA13="IR",$A237&gt;=$AB13), (IR_factor*($AC13/Poids)) *  (EXP(-k_elim*($A237-$AB13)) - EXP(-3*($A237-$AB13)))  / (EXP(-k_elim*1.8)-EXP(-3*1.8)),0),IF($AA13="XR",IF(AND($AD13=TRUE,$AA13="XR",$A237&gt;=$AB13), IF($AE13="Jeun",   (XR_factor_fast*($AC13/Poids)) *    (EXP(-0.5*((($A237-($AB13+2))/0.9)^2)) +     EXP(-0.5*((($A237-($AB13+7))/1.1)^2)))    * MAX(EXP(-k_elim*MAX($A237-($AB13+1),0)),0.5),   (XR_factor_fed*($AC13/Poids)) *    (EXP(-0.5*((($A237-($AB13+2))/0.9)^2)) +     EXP(-0.5*((($A237-($AB13+6))/1.1)^2)))    * MAX(EXP(-k_elim*MAX($A237-($AB13+1),0)),0.58) ),0),IF(AND($AD13=TRUE,OR($AA13="Concerta",$AA13="OROS"),$A237&gt;=$AB13), MIN(OROS_factor*($AC13/Poids),22) / (1+EXP(-(($A237-($AB13+4.8))))) *  IF($A237&gt;($AB13+10), EXP(-k_elim*(($A237-($AB13+10)))), 1),0)))</f>
        <v>0</v>
      </c>
      <c r="AO237">
        <v>5</v>
      </c>
    </row>
    <row r="238" spans="1:41">
      <c r="A238" s="17">
        <v>17.799999999999962</v>
      </c>
      <c r="B238" s="18">
        <f t="shared" si="9"/>
        <v>8.8680948627118745</v>
      </c>
      <c r="C238" s="20">
        <f t="shared" si="10"/>
        <v>0</v>
      </c>
      <c r="D238" s="32">
        <f t="shared" si="11"/>
        <v>0</v>
      </c>
      <c r="E238" s="18">
        <f>IF($AA2="IR",IF(AND($AD2=TRUE,$AA2="IR",$A238&gt;=$AB2), (IR_factor*($AC2/Poids)) *  (EXP(-k_elim*($A238-$AB2)) - EXP(-3*($A238-$AB2)))  / (EXP(-k_elim*1.8)-EXP(-3*1.8)),0),IF($AA2="XR",IF(AND($AD2=TRUE,$AA2="XR",$A238&gt;=$AB2), IF($AE2="Jeun",   (XR_factor_fast*($AC2/Poids)) *    (EXP(-0.5*((($A238-($AB2+2))/0.9)^2)) +     EXP(-0.5*((($A238-($AB2+7))/1.1)^2)))    * MAX(EXP(-k_elim*MAX($A238-($AB2+1),0)),0.5),   (XR_factor_fed*($AC2/Poids)) *    (EXP(-0.5*((($A238-($AB2+2))/0.9)^2)) +     EXP(-0.5*((($A238-($AB2+6))/1.1)^2)))    * MAX(EXP(-k_elim*MAX($A238-($AB2+1),0)),0.58) ),0),IF(AND($AD2=TRUE,OR($AA2="Concerta",$AA2="OROS"),$A238&gt;=$AB2), MIN(OROS_factor*($AC2/Poids),22) / (1+EXP(-(($A238-($AB2+4.8))))) *  IF($A238&gt;($AB2+10), EXP(-k_elim*(($A238-($AB2+10)))), 1),0)))</f>
        <v>0.86809486271180536</v>
      </c>
      <c r="F238" s="18">
        <f>IF($AA3="IR",IF(AND($AD3=TRUE,$AA3="IR",$A238&gt;=$AB3), (IR_factor*($AC3/Poids)) *  (EXP(-k_elim*($A238-$AB3)) - EXP(-3*($A238-$AB3)))  / (EXP(-k_elim*1.8)-EXP(-3*1.8)),0),IF($AA3="XR",IF(AND($AD3=TRUE,$AA3="XR",$A238&gt;=$AB3), IF($AE3="Jeun",   (XR_factor_fast*($AC3/Poids)) *    (EXP(-0.5*((($A238-($AB3+2))/0.9)^2)) +     EXP(-0.5*((($A238-($AB3+7))/1.1)^2)))    * MAX(EXP(-k_elim*MAX($A238-($AB3+1),0)),0.5),   (XR_factor_fed*($AC3/Poids)) *    (EXP(-0.5*((($A238-($AB3+2))/0.9)^2)) +     EXP(-0.5*((($A238-($AB3+6))/1.1)^2)))    * MAX(EXP(-k_elim*MAX($A238-($AB3+1),0)),0.58) ),0),IF(AND($AD3=TRUE,OR($AA3="Concerta",$AA3="OROS"),$A238&gt;=$AB3), MIN(OROS_factor*($AC3/Poids),22) / (1+EXP(-(($A238-($AB3+4.8))))) *  IF($A238&gt;($AB3+10), EXP(-k_elim*(($A238-($AB3+10)))), 1),0)))</f>
        <v>0</v>
      </c>
      <c r="G238" s="18">
        <f>IF($AA4="IR",IF(AND($AD4=TRUE,$AA4="IR",$A238&gt;=$AB4), (IR_factor*($AC4/Poids)) *  (EXP(-k_elim*($A238-$AB4)) - EXP(-3*($A238-$AB4)))  / (EXP(-k_elim*1.8)-EXP(-3*1.8)),0),IF($AA4="XR",IF(AND($AD4=TRUE,$AA4="XR",$A238&gt;=$AB4), IF($AE4="Jeun",   (XR_factor_fast*($AC4/Poids)) *    (EXP(-0.5*((($A238-($AB4+2))/0.9)^2)) +     EXP(-0.5*((($A238-($AB4+7))/1.1)^2)))    * MAX(EXP(-k_elim*MAX($A238-($AB4+1),0)),0.5),   (XR_factor_fed*($AC4/Poids)) *    (EXP(-0.5*((($A238-($AB4+2))/0.9)^2)) +     EXP(-0.5*((($A238-($AB4+6))/1.1)^2)))    * MAX(EXP(-k_elim*MAX($A238-($AB4+1),0)),0.58) ),0),IF(AND($AD4=TRUE,OR($AA4="Concerta",$AA4="OROS"),$A238&gt;=$AB4), MIN(OROS_factor*($AC4/Poids),22) / (1+EXP(-(($A238-($AB4+4.8))))) *  IF($A238&gt;($AB4+10), EXP(-k_elim*(($A238-($AB4+10)))), 1),0)))</f>
        <v>0</v>
      </c>
      <c r="H238" s="18">
        <f>IF($AA5="IR",IF(AND($AD5=TRUE,$AA5="IR",$A238&gt;=$AB5), (IR_factor*($AC5/Poids)) *  (EXP(-k_elim*($A238-$AB5)) - EXP(-3*($A238-$AB5)))  / (EXP(-k_elim*1.8)-EXP(-3*1.8)),0),IF($AA5="XR",IF(AND($AD5=TRUE,$AA5="XR",$A238&gt;=$AB5), IF($AE5="Jeun",   (XR_factor_fast*($AC5/Poids)) *    (EXP(-0.5*((($A238-($AB5+2))/0.9)^2)) +     EXP(-0.5*((($A238-($AB5+7))/1.1)^2)))    * MAX(EXP(-k_elim*MAX($A238-($AB5+1),0)),0.5),   (XR_factor_fed*($AC5/Poids)) *    (EXP(-0.5*((($A238-($AB5+2))/0.9)^2)) +     EXP(-0.5*((($A238-($AB5+6))/1.1)^2)))    * MAX(EXP(-k_elim*MAX($A238-($AB5+1),0)),0.58) ),0),IF(AND($AD5=TRUE,OR($AA5="Concerta",$AA5="OROS"),$A238&gt;=$AB5), MIN(OROS_factor*($AC5/Poids),22) / (1+EXP(-(($A238-($AB5+4.8))))) *  IF($A238&gt;($AB5+10), EXP(-k_elim*(($A238-($AB5+10)))), 1),0)))</f>
        <v>8.0000000000000693</v>
      </c>
      <c r="I238" s="20">
        <f>IF($AA6="IR",IF(AND($AD6=TRUE,$AA6="IR",$A238&gt;=$AB6), (IR_factor*($AC6/Poids)) *  (EXP(-k_elim*($A238-$AB6)) - EXP(-3*($A238-$AB6)))  / (EXP(-k_elim*1.8)-EXP(-3*1.8)),0),IF($AA6="XR",IF(AND($AD6=TRUE,$AA6="XR",$A238&gt;=$AB6), IF($AE6="Jeun",   (XR_factor_fast*($AC6/Poids)) *    (EXP(-0.5*((($A238-($AB6+2))/0.9)^2)) +     EXP(-0.5*((($A238-($AB6+7))/1.1)^2)))    * MAX(EXP(-k_elim*MAX($A238-($AB6+1),0)),0.5),   (XR_factor_fed*($AC6/Poids)) *    (EXP(-0.5*((($A238-($AB6+2))/0.9)^2)) +     EXP(-0.5*((($A238-($AB6+6))/1.1)^2)))    * MAX(EXP(-k_elim*MAX($A238-($AB6+1),0)),0.58) ),0),IF(AND($AD6=TRUE,OR($AA6="Concerta",$AA6="OROS"),$A238&gt;=$AB6), MIN(OROS_factor*($AC6/Poids),22) / (1+EXP(-(($A238-($AB6+4.8))))) *  IF($A238&gt;($AB6+10), EXP(-k_elim*(($A238-($AB6+10)))), 1),0)))</f>
        <v>0</v>
      </c>
      <c r="J238" s="20">
        <f>IF($AA7="IR",IF(AND($AD7=TRUE,$AA7="IR",$A238&gt;=$AB7), (IR_factor*($AC7/Poids)) *  (EXP(-k_elim*($A238-$AB7)) - EXP(-3*($A238-$AB7)))  / (EXP(-k_elim*1.8)-EXP(-3*1.8)),0),IF($AA7="XR",IF(AND($AD7=TRUE,$AA7="XR",$A238&gt;=$AB7), IF($AE7="Jeun",   (XR_factor_fast*($AC7/Poids)) *    (EXP(-0.5*((($A238-($AB7+2))/0.9)^2)) +     EXP(-0.5*((($A238-($AB7+7))/1.1)^2)))    * MAX(EXP(-k_elim*MAX($A238-($AB7+1),0)),0.5),   (XR_factor_fed*($AC7/Poids)) *    (EXP(-0.5*((($A238-($AB7+2))/0.9)^2)) +     EXP(-0.5*((($A238-($AB7+6))/1.1)^2)))    * MAX(EXP(-k_elim*MAX($A238-($AB7+1),0)),0.58) ),0),IF(AND($AD7=TRUE,OR($AA7="Concerta",$AA7="OROS"),$A238&gt;=$AB7), MIN(OROS_factor*($AC7/Poids),22) / (1+EXP(-(($A238-($AB7+4.8))))) *  IF($A238&gt;($AB7+10), EXP(-k_elim*(($A238-($AB7+10)))), 1),0)))</f>
        <v>0</v>
      </c>
      <c r="K238" s="20">
        <f>IF($AA8="IR",IF(AND($AD8=TRUE,$AA8="IR",$A238&gt;=$AB8), (IR_factor*($AC8/Poids)) *  (EXP(-k_elim*($A238-$AB8)) - EXP(-3*($A238-$AB8)))  / (EXP(-k_elim*1.8)-EXP(-3*1.8)),0),IF($AA8="XR",IF(AND($AD8=TRUE,$AA8="XR",$A238&gt;=$AB8), IF($AE8="Jeun",   (XR_factor_fast*($AC8/Poids)) *    (EXP(-0.5*((($A238-($AB8+2))/0.9)^2)) +     EXP(-0.5*((($A238-($AB8+7))/1.1)^2)))    * MAX(EXP(-k_elim*MAX($A238-($AB8+1),0)),0.5),   (XR_factor_fed*($AC8/Poids)) *    (EXP(-0.5*((($A238-($AB8+2))/0.9)^2)) +     EXP(-0.5*((($A238-($AB8+6))/1.1)^2)))    * MAX(EXP(-k_elim*MAX($A238-($AB8+1),0)),0.58) ),0),IF(AND($AD8=TRUE,OR($AA8="Concerta",$AA8="OROS"),$A238&gt;=$AB8), MIN(OROS_factor*($AC8/Poids),22) / (1+EXP(-(($A238-($AB8+4.8))))) *  IF($A238&gt;($AB8+10), EXP(-k_elim*(($A238-($AB8+10)))), 1),0)))</f>
        <v>0</v>
      </c>
      <c r="L238" s="20">
        <f>IF($AA9="IR",IF(AND($AD9=TRUE,$AA9="IR",$A238&gt;=$AB9), (IR_factor*($AC9/Poids)) *  (EXP(-k_elim*($A238-$AB9)) - EXP(-3*($A238-$AB9)))  / (EXP(-k_elim*1.8)-EXP(-3*1.8)),0),IF($AA9="XR",IF(AND($AD9=TRUE,$AA9="XR",$A238&gt;=$AB9), IF($AE9="Jeun",   (XR_factor_fast*($AC9/Poids)) *    (EXP(-0.5*((($A238-($AB9+2))/0.9)^2)) +     EXP(-0.5*((($A238-($AB9+7))/1.1)^2)))    * MAX(EXP(-k_elim*MAX($A238-($AB9+1),0)),0.5),   (XR_factor_fed*($AC9/Poids)) *    (EXP(-0.5*((($A238-($AB9+2))/0.9)^2)) +     EXP(-0.5*((($A238-($AB9+6))/1.1)^2)))    * MAX(EXP(-k_elim*MAX($A238-($AB9+1),0)),0.58) ),0),IF(AND($AD9=TRUE,OR($AA9="Concerta",$AA9="OROS"),$A238&gt;=$AB9), MIN(OROS_factor*($AC9/Poids),22) / (1+EXP(-(($A238-($AB9+4.8))))) *  IF($A238&gt;($AB9+10), EXP(-k_elim*(($A238-($AB9+10)))), 1),0)))</f>
        <v>0</v>
      </c>
      <c r="M238" s="20">
        <f>IF($AA10="IR",IF(AND($AD10=TRUE,$AA10="IR",$A238&gt;=$AB10), (IR_factor*($AC10/Poids)) *  (EXP(-k_elim*($A238-$AB10)) - EXP(-3*($A238-$AB10)))  / (EXP(-k_elim*1.8)-EXP(-3*1.8)),0),IF($AA10="XR",IF(AND($AD10=TRUE,$AA10="XR",$A238&gt;=$AB10), IF($AE10="Jeun",   (XR_factor_fast*($AC10/Poids)) *    (EXP(-0.5*((($A238-($AB10+2))/0.9)^2)) +     EXP(-0.5*((($A238-($AB10+7))/1.1)^2)))    * MAX(EXP(-k_elim*MAX($A238-($AB10+1),0)),0.5),   (XR_factor_fed*($AC10/Poids)) *    (EXP(-0.5*((($A238-($AB10+2))/0.9)^2)) +     EXP(-0.5*((($A238-($AB10+6))/1.1)^2)))    * MAX(EXP(-k_elim*MAX($A238-($AB10+1),0)),0.58) ),0),IF(AND($AD10=TRUE,OR($AA10="Concerta",$AA10="OROS"),$A238&gt;=$AB10), MIN(OROS_factor*($AC10/Poids),22) / (1+EXP(-(($A238-($AB10+4.8))))) *  IF($A238&gt;($AB10+10), EXP(-k_elim*(($A238-($AB10+10)))), 1),0)))</f>
        <v>0</v>
      </c>
      <c r="N238" s="32">
        <f>IF($AA11="IR",IF(AND($AD11=TRUE,$AA11="IR",$A238&gt;=$AB11), (IR_factor*($AC11/Poids)) *  (EXP(-k_elim*($A238-$AB11)) - EXP(-3*($A238-$AB11)))  / (EXP(-k_elim*1.8)-EXP(-3*1.8)),0),IF($AA11="XR",IF(AND($AD11=TRUE,$AA11="XR",$A238&gt;=$AB11), IF($AE11="Jeun",   (XR_factor_fast*($AC11/Poids)) *    (EXP(-0.5*((($A238-($AB11+2))/0.9)^2)) +     EXP(-0.5*((($A238-($AB11+7))/1.1)^2)))    * MAX(EXP(-k_elim*MAX($A238-($AB11+1),0)),0.5),   (XR_factor_fed*($AC11/Poids)) *    (EXP(-0.5*((($A238-($AB11+2))/0.9)^2)) +     EXP(-0.5*((($A238-($AB11+6))/1.1)^2)))    * MAX(EXP(-k_elim*MAX($A238-($AB11+1),0)),0.58) ),0),IF(AND($AD11=TRUE,OR($AA11="Concerta",$AA11="OROS"),$A238&gt;=$AB11), MIN(OROS_factor*($AC11/Poids),22) / (1+EXP(-(($A238-($AB11+4.8))))) *  IF($A238&gt;($AB11+10), EXP(-k_elim*(($A238-($AB11+10)))), 1),0)))</f>
        <v>0</v>
      </c>
      <c r="O238" s="32">
        <f>IF($AA12="IR",IF(AND($AD12=TRUE,$AA12="IR",$A238&gt;=$AB12), (IR_factor*($AC12/Poids)) *  (EXP(-k_elim*($A238-$AB12)) - EXP(-3*($A238-$AB12)))  / (EXP(-k_elim*1.8)-EXP(-3*1.8)),0),IF($AA12="XR",IF(AND($AD12=TRUE,$AA12="XR",$A238&gt;=$AB12), IF($AE12="Jeun",   (XR_factor_fast*($AC12/Poids)) *    (EXP(-0.5*((($A238-($AB12+2))/0.9)^2)) +     EXP(-0.5*((($A238-($AB12+7))/1.1)^2)))    * MAX(EXP(-k_elim*MAX($A238-($AB12+1),0)),0.5),   (XR_factor_fed*($AC12/Poids)) *    (EXP(-0.5*((($A238-($AB12+2))/0.9)^2)) +     EXP(-0.5*((($A238-($AB12+6))/1.1)^2)))    * MAX(EXP(-k_elim*MAX($A238-($AB12+1),0)),0.58) ),0),IF(AND($AD12=TRUE,OR($AA12="Concerta",$AA12="OROS"),$A238&gt;=$AB12), MIN(OROS_factor*($AC12/Poids),22) / (1+EXP(-(($A238-($AB12+4.8))))) *  IF($A238&gt;($AB12+10), EXP(-k_elim*(($A238-($AB12+10)))), 1),0)))</f>
        <v>0</v>
      </c>
      <c r="P238" s="32">
        <f>IF($AA13="IR",IF(AND($AD13=TRUE,$AA13="IR",$A238&gt;=$AB13), (IR_factor*($AC13/Poids)) *  (EXP(-k_elim*($A238-$AB13)) - EXP(-3*($A238-$AB13)))  / (EXP(-k_elim*1.8)-EXP(-3*1.8)),0),IF($AA13="XR",IF(AND($AD13=TRUE,$AA13="XR",$A238&gt;=$AB13), IF($AE13="Jeun",   (XR_factor_fast*($AC13/Poids)) *    (EXP(-0.5*((($A238-($AB13+2))/0.9)^2)) +     EXP(-0.5*((($A238-($AB13+7))/1.1)^2)))    * MAX(EXP(-k_elim*MAX($A238-($AB13+1),0)),0.5),   (XR_factor_fed*($AC13/Poids)) *    (EXP(-0.5*((($A238-($AB13+2))/0.9)^2)) +     EXP(-0.5*((($A238-($AB13+6))/1.1)^2)))    * MAX(EXP(-k_elim*MAX($A238-($AB13+1),0)),0.58) ),0),IF(AND($AD13=TRUE,OR($AA13="Concerta",$AA13="OROS"),$A238&gt;=$AB13), MIN(OROS_factor*($AC13/Poids),22) / (1+EXP(-(($A238-($AB13+4.8))))) *  IF($A238&gt;($AB13+10), EXP(-k_elim*(($A238-($AB13+10)))), 1),0)))</f>
        <v>0</v>
      </c>
      <c r="AO238">
        <v>5</v>
      </c>
    </row>
    <row r="239" spans="1:41">
      <c r="A239" s="17">
        <v>17.849999999999959</v>
      </c>
      <c r="B239" s="18">
        <f t="shared" si="9"/>
        <v>8.7662208771486601</v>
      </c>
      <c r="C239" s="20">
        <f t="shared" si="10"/>
        <v>0</v>
      </c>
      <c r="D239" s="32">
        <f t="shared" si="11"/>
        <v>0</v>
      </c>
      <c r="E239" s="18">
        <f>IF($AA2="IR",IF(AND($AD2=TRUE,$AA2="IR",$A239&gt;=$AB2), (IR_factor*($AC2/Poids)) *  (EXP(-k_elim*($A239-$AB2)) - EXP(-3*($A239-$AB2)))  / (EXP(-k_elim*1.8)-EXP(-3*1.8)),0),IF($AA2="XR",IF(AND($AD2=TRUE,$AA2="XR",$A239&gt;=$AB2), IF($AE2="Jeun",   (XR_factor_fast*($AC2/Poids)) *    (EXP(-0.5*((($A239-($AB2+2))/0.9)^2)) +     EXP(-0.5*((($A239-($AB2+7))/1.1)^2)))    * MAX(EXP(-k_elim*MAX($A239-($AB2+1),0)),0.5),   (XR_factor_fed*($AC2/Poids)) *    (EXP(-0.5*((($A239-($AB2+2))/0.9)^2)) +     EXP(-0.5*((($A239-($AB2+6))/1.1)^2)))    * MAX(EXP(-k_elim*MAX($A239-($AB2+1),0)),0.58) ),0),IF(AND($AD2=TRUE,OR($AA2="Concerta",$AA2="OROS"),$A239&gt;=$AB2), MIN(OROS_factor*($AC2/Poids),22) / (1+EXP(-(($A239-($AB2+4.8))))) *  IF($A239&gt;($AB2+10), EXP(-k_elim*(($A239-($AB2+10)))), 1),0)))</f>
        <v>0.85741613225202973</v>
      </c>
      <c r="F239" s="18">
        <f>IF($AA3="IR",IF(AND($AD3=TRUE,$AA3="IR",$A239&gt;=$AB3), (IR_factor*($AC3/Poids)) *  (EXP(-k_elim*($A239-$AB3)) - EXP(-3*($A239-$AB3)))  / (EXP(-k_elim*1.8)-EXP(-3*1.8)),0),IF($AA3="XR",IF(AND($AD3=TRUE,$AA3="XR",$A239&gt;=$AB3), IF($AE3="Jeun",   (XR_factor_fast*($AC3/Poids)) *    (EXP(-0.5*((($A239-($AB3+2))/0.9)^2)) +     EXP(-0.5*((($A239-($AB3+7))/1.1)^2)))    * MAX(EXP(-k_elim*MAX($A239-($AB3+1),0)),0.5),   (XR_factor_fed*($AC3/Poids)) *    (EXP(-0.5*((($A239-($AB3+2))/0.9)^2)) +     EXP(-0.5*((($A239-($AB3+6))/1.1)^2)))    * MAX(EXP(-k_elim*MAX($A239-($AB3+1),0)),0.58) ),0),IF(AND($AD3=TRUE,OR($AA3="Concerta",$AA3="OROS"),$A239&gt;=$AB3), MIN(OROS_factor*($AC3/Poids),22) / (1+EXP(-(($A239-($AB3+4.8))))) *  IF($A239&gt;($AB3+10), EXP(-k_elim*(($A239-($AB3+10)))), 1),0)))</f>
        <v>0</v>
      </c>
      <c r="G239" s="18">
        <f>IF($AA4="IR",IF(AND($AD4=TRUE,$AA4="IR",$A239&gt;=$AB4), (IR_factor*($AC4/Poids)) *  (EXP(-k_elim*($A239-$AB4)) - EXP(-3*($A239-$AB4)))  / (EXP(-k_elim*1.8)-EXP(-3*1.8)),0),IF($AA4="XR",IF(AND($AD4=TRUE,$AA4="XR",$A239&gt;=$AB4), IF($AE4="Jeun",   (XR_factor_fast*($AC4/Poids)) *    (EXP(-0.5*((($A239-($AB4+2))/0.9)^2)) +     EXP(-0.5*((($A239-($AB4+7))/1.1)^2)))    * MAX(EXP(-k_elim*MAX($A239-($AB4+1),0)),0.5),   (XR_factor_fed*($AC4/Poids)) *    (EXP(-0.5*((($A239-($AB4+2))/0.9)^2)) +     EXP(-0.5*((($A239-($AB4+6))/1.1)^2)))    * MAX(EXP(-k_elim*MAX($A239-($AB4+1),0)),0.58) ),0),IF(AND($AD4=TRUE,OR($AA4="Concerta",$AA4="OROS"),$A239&gt;=$AB4), MIN(OROS_factor*($AC4/Poids),22) / (1+EXP(-(($A239-($AB4+4.8))))) *  IF($A239&gt;($AB4+10), EXP(-k_elim*(($A239-($AB4+10)))), 1),0)))</f>
        <v>0</v>
      </c>
      <c r="H239" s="18">
        <f>IF($AA5="IR",IF(AND($AD5=TRUE,$AA5="IR",$A239&gt;=$AB5), (IR_factor*($AC5/Poids)) *  (EXP(-k_elim*($A239-$AB5)) - EXP(-3*($A239-$AB5)))  / (EXP(-k_elim*1.8)-EXP(-3*1.8)),0),IF($AA5="XR",IF(AND($AD5=TRUE,$AA5="XR",$A239&gt;=$AB5), IF($AE5="Jeun",   (XR_factor_fast*($AC5/Poids)) *    (EXP(-0.5*((($A239-($AB5+2))/0.9)^2)) +     EXP(-0.5*((($A239-($AB5+7))/1.1)^2)))    * MAX(EXP(-k_elim*MAX($A239-($AB5+1),0)),0.5),   (XR_factor_fed*($AC5/Poids)) *    (EXP(-0.5*((($A239-($AB5+2))/0.9)^2)) +     EXP(-0.5*((($A239-($AB5+6))/1.1)^2)))    * MAX(EXP(-k_elim*MAX($A239-($AB5+1),0)),0.58) ),0),IF(AND($AD5=TRUE,OR($AA5="Concerta",$AA5="OROS"),$A239&gt;=$AB5), MIN(OROS_factor*($AC5/Poids),22) / (1+EXP(-(($A239-($AB5+4.8))))) *  IF($A239&gt;($AB5+10), EXP(-k_elim*(($A239-($AB5+10)))), 1),0)))</f>
        <v>7.9088047448966305</v>
      </c>
      <c r="I239" s="20">
        <f>IF($AA6="IR",IF(AND($AD6=TRUE,$AA6="IR",$A239&gt;=$AB6), (IR_factor*($AC6/Poids)) *  (EXP(-k_elim*($A239-$AB6)) - EXP(-3*($A239-$AB6)))  / (EXP(-k_elim*1.8)-EXP(-3*1.8)),0),IF($AA6="XR",IF(AND($AD6=TRUE,$AA6="XR",$A239&gt;=$AB6), IF($AE6="Jeun",   (XR_factor_fast*($AC6/Poids)) *    (EXP(-0.5*((($A239-($AB6+2))/0.9)^2)) +     EXP(-0.5*((($A239-($AB6+7))/1.1)^2)))    * MAX(EXP(-k_elim*MAX($A239-($AB6+1),0)),0.5),   (XR_factor_fed*($AC6/Poids)) *    (EXP(-0.5*((($A239-($AB6+2))/0.9)^2)) +     EXP(-0.5*((($A239-($AB6+6))/1.1)^2)))    * MAX(EXP(-k_elim*MAX($A239-($AB6+1),0)),0.58) ),0),IF(AND($AD6=TRUE,OR($AA6="Concerta",$AA6="OROS"),$A239&gt;=$AB6), MIN(OROS_factor*($AC6/Poids),22) / (1+EXP(-(($A239-($AB6+4.8))))) *  IF($A239&gt;($AB6+10), EXP(-k_elim*(($A239-($AB6+10)))), 1),0)))</f>
        <v>0</v>
      </c>
      <c r="J239" s="20">
        <f>IF($AA7="IR",IF(AND($AD7=TRUE,$AA7="IR",$A239&gt;=$AB7), (IR_factor*($AC7/Poids)) *  (EXP(-k_elim*($A239-$AB7)) - EXP(-3*($A239-$AB7)))  / (EXP(-k_elim*1.8)-EXP(-3*1.8)),0),IF($AA7="XR",IF(AND($AD7=TRUE,$AA7="XR",$A239&gt;=$AB7), IF($AE7="Jeun",   (XR_factor_fast*($AC7/Poids)) *    (EXP(-0.5*((($A239-($AB7+2))/0.9)^2)) +     EXP(-0.5*((($A239-($AB7+7))/1.1)^2)))    * MAX(EXP(-k_elim*MAX($A239-($AB7+1),0)),0.5),   (XR_factor_fed*($AC7/Poids)) *    (EXP(-0.5*((($A239-($AB7+2))/0.9)^2)) +     EXP(-0.5*((($A239-($AB7+6))/1.1)^2)))    * MAX(EXP(-k_elim*MAX($A239-($AB7+1),0)),0.58) ),0),IF(AND($AD7=TRUE,OR($AA7="Concerta",$AA7="OROS"),$A239&gt;=$AB7), MIN(OROS_factor*($AC7/Poids),22) / (1+EXP(-(($A239-($AB7+4.8))))) *  IF($A239&gt;($AB7+10), EXP(-k_elim*(($A239-($AB7+10)))), 1),0)))</f>
        <v>0</v>
      </c>
      <c r="K239" s="20">
        <f>IF($AA8="IR",IF(AND($AD8=TRUE,$AA8="IR",$A239&gt;=$AB8), (IR_factor*($AC8/Poids)) *  (EXP(-k_elim*($A239-$AB8)) - EXP(-3*($A239-$AB8)))  / (EXP(-k_elim*1.8)-EXP(-3*1.8)),0),IF($AA8="XR",IF(AND($AD8=TRUE,$AA8="XR",$A239&gt;=$AB8), IF($AE8="Jeun",   (XR_factor_fast*($AC8/Poids)) *    (EXP(-0.5*((($A239-($AB8+2))/0.9)^2)) +     EXP(-0.5*((($A239-($AB8+7))/1.1)^2)))    * MAX(EXP(-k_elim*MAX($A239-($AB8+1),0)),0.5),   (XR_factor_fed*($AC8/Poids)) *    (EXP(-0.5*((($A239-($AB8+2))/0.9)^2)) +     EXP(-0.5*((($A239-($AB8+6))/1.1)^2)))    * MAX(EXP(-k_elim*MAX($A239-($AB8+1),0)),0.58) ),0),IF(AND($AD8=TRUE,OR($AA8="Concerta",$AA8="OROS"),$A239&gt;=$AB8), MIN(OROS_factor*($AC8/Poids),22) / (1+EXP(-(($A239-($AB8+4.8))))) *  IF($A239&gt;($AB8+10), EXP(-k_elim*(($A239-($AB8+10)))), 1),0)))</f>
        <v>0</v>
      </c>
      <c r="L239" s="20">
        <f>IF($AA9="IR",IF(AND($AD9=TRUE,$AA9="IR",$A239&gt;=$AB9), (IR_factor*($AC9/Poids)) *  (EXP(-k_elim*($A239-$AB9)) - EXP(-3*($A239-$AB9)))  / (EXP(-k_elim*1.8)-EXP(-3*1.8)),0),IF($AA9="XR",IF(AND($AD9=TRUE,$AA9="XR",$A239&gt;=$AB9), IF($AE9="Jeun",   (XR_factor_fast*($AC9/Poids)) *    (EXP(-0.5*((($A239-($AB9+2))/0.9)^2)) +     EXP(-0.5*((($A239-($AB9+7))/1.1)^2)))    * MAX(EXP(-k_elim*MAX($A239-($AB9+1),0)),0.5),   (XR_factor_fed*($AC9/Poids)) *    (EXP(-0.5*((($A239-($AB9+2))/0.9)^2)) +     EXP(-0.5*((($A239-($AB9+6))/1.1)^2)))    * MAX(EXP(-k_elim*MAX($A239-($AB9+1),0)),0.58) ),0),IF(AND($AD9=TRUE,OR($AA9="Concerta",$AA9="OROS"),$A239&gt;=$AB9), MIN(OROS_factor*($AC9/Poids),22) / (1+EXP(-(($A239-($AB9+4.8))))) *  IF($A239&gt;($AB9+10), EXP(-k_elim*(($A239-($AB9+10)))), 1),0)))</f>
        <v>0</v>
      </c>
      <c r="M239" s="20">
        <f>IF($AA10="IR",IF(AND($AD10=TRUE,$AA10="IR",$A239&gt;=$AB10), (IR_factor*($AC10/Poids)) *  (EXP(-k_elim*($A239-$AB10)) - EXP(-3*($A239-$AB10)))  / (EXP(-k_elim*1.8)-EXP(-3*1.8)),0),IF($AA10="XR",IF(AND($AD10=TRUE,$AA10="XR",$A239&gt;=$AB10), IF($AE10="Jeun",   (XR_factor_fast*($AC10/Poids)) *    (EXP(-0.5*((($A239-($AB10+2))/0.9)^2)) +     EXP(-0.5*((($A239-($AB10+7))/1.1)^2)))    * MAX(EXP(-k_elim*MAX($A239-($AB10+1),0)),0.5),   (XR_factor_fed*($AC10/Poids)) *    (EXP(-0.5*((($A239-($AB10+2))/0.9)^2)) +     EXP(-0.5*((($A239-($AB10+6))/1.1)^2)))    * MAX(EXP(-k_elim*MAX($A239-($AB10+1),0)),0.58) ),0),IF(AND($AD10=TRUE,OR($AA10="Concerta",$AA10="OROS"),$A239&gt;=$AB10), MIN(OROS_factor*($AC10/Poids),22) / (1+EXP(-(($A239-($AB10+4.8))))) *  IF($A239&gt;($AB10+10), EXP(-k_elim*(($A239-($AB10+10)))), 1),0)))</f>
        <v>0</v>
      </c>
      <c r="N239" s="32">
        <f>IF($AA11="IR",IF(AND($AD11=TRUE,$AA11="IR",$A239&gt;=$AB11), (IR_factor*($AC11/Poids)) *  (EXP(-k_elim*($A239-$AB11)) - EXP(-3*($A239-$AB11)))  / (EXP(-k_elim*1.8)-EXP(-3*1.8)),0),IF($AA11="XR",IF(AND($AD11=TRUE,$AA11="XR",$A239&gt;=$AB11), IF($AE11="Jeun",   (XR_factor_fast*($AC11/Poids)) *    (EXP(-0.5*((($A239-($AB11+2))/0.9)^2)) +     EXP(-0.5*((($A239-($AB11+7))/1.1)^2)))    * MAX(EXP(-k_elim*MAX($A239-($AB11+1),0)),0.5),   (XR_factor_fed*($AC11/Poids)) *    (EXP(-0.5*((($A239-($AB11+2))/0.9)^2)) +     EXP(-0.5*((($A239-($AB11+6))/1.1)^2)))    * MAX(EXP(-k_elim*MAX($A239-($AB11+1),0)),0.58) ),0),IF(AND($AD11=TRUE,OR($AA11="Concerta",$AA11="OROS"),$A239&gt;=$AB11), MIN(OROS_factor*($AC11/Poids),22) / (1+EXP(-(($A239-($AB11+4.8))))) *  IF($A239&gt;($AB11+10), EXP(-k_elim*(($A239-($AB11+10)))), 1),0)))</f>
        <v>0</v>
      </c>
      <c r="O239" s="32">
        <f>IF($AA12="IR",IF(AND($AD12=TRUE,$AA12="IR",$A239&gt;=$AB12), (IR_factor*($AC12/Poids)) *  (EXP(-k_elim*($A239-$AB12)) - EXP(-3*($A239-$AB12)))  / (EXP(-k_elim*1.8)-EXP(-3*1.8)),0),IF($AA12="XR",IF(AND($AD12=TRUE,$AA12="XR",$A239&gt;=$AB12), IF($AE12="Jeun",   (XR_factor_fast*($AC12/Poids)) *    (EXP(-0.5*((($A239-($AB12+2))/0.9)^2)) +     EXP(-0.5*((($A239-($AB12+7))/1.1)^2)))    * MAX(EXP(-k_elim*MAX($A239-($AB12+1),0)),0.5),   (XR_factor_fed*($AC12/Poids)) *    (EXP(-0.5*((($A239-($AB12+2))/0.9)^2)) +     EXP(-0.5*((($A239-($AB12+6))/1.1)^2)))    * MAX(EXP(-k_elim*MAX($A239-($AB12+1),0)),0.58) ),0),IF(AND($AD12=TRUE,OR($AA12="Concerta",$AA12="OROS"),$A239&gt;=$AB12), MIN(OROS_factor*($AC12/Poids),22) / (1+EXP(-(($A239-($AB12+4.8))))) *  IF($A239&gt;($AB12+10), EXP(-k_elim*(($A239-($AB12+10)))), 1),0)))</f>
        <v>0</v>
      </c>
      <c r="P239" s="32">
        <f>IF($AA13="IR",IF(AND($AD13=TRUE,$AA13="IR",$A239&gt;=$AB13), (IR_factor*($AC13/Poids)) *  (EXP(-k_elim*($A239-$AB13)) - EXP(-3*($A239-$AB13)))  / (EXP(-k_elim*1.8)-EXP(-3*1.8)),0),IF($AA13="XR",IF(AND($AD13=TRUE,$AA13="XR",$A239&gt;=$AB13), IF($AE13="Jeun",   (XR_factor_fast*($AC13/Poids)) *    (EXP(-0.5*((($A239-($AB13+2))/0.9)^2)) +     EXP(-0.5*((($A239-($AB13+7))/1.1)^2)))    * MAX(EXP(-k_elim*MAX($A239-($AB13+1),0)),0.5),   (XR_factor_fed*($AC13/Poids)) *    (EXP(-0.5*((($A239-($AB13+2))/0.9)^2)) +     EXP(-0.5*((($A239-($AB13+6))/1.1)^2)))    * MAX(EXP(-k_elim*MAX($A239-($AB13+1),0)),0.58) ),0),IF(AND($AD13=TRUE,OR($AA13="Concerta",$AA13="OROS"),$A239&gt;=$AB13), MIN(OROS_factor*($AC13/Poids),22) / (1+EXP(-(($A239-($AB13+4.8))))) *  IF($A239&gt;($AB13+10), EXP(-k_elim*(($A239-($AB13+10)))), 1),0)))</f>
        <v>0</v>
      </c>
      <c r="AO239">
        <v>5</v>
      </c>
    </row>
    <row r="240" spans="1:41">
      <c r="A240" s="17">
        <v>17.899999999999959</v>
      </c>
      <c r="B240" s="18">
        <f t="shared" si="9"/>
        <v>8.6645950209444695</v>
      </c>
      <c r="C240" s="20">
        <f t="shared" si="10"/>
        <v>0</v>
      </c>
      <c r="D240" s="32">
        <f t="shared" si="11"/>
        <v>0</v>
      </c>
      <c r="E240" s="18">
        <f>IF($AA2="IR",IF(AND($AD2=TRUE,$AA2="IR",$A240&gt;=$AB2), (IR_factor*($AC2/Poids)) *  (EXP(-k_elim*($A240-$AB2)) - EXP(-3*($A240-$AB2)))  / (EXP(-k_elim*1.8)-EXP(-3*1.8)),0),IF($AA2="XR",IF(AND($AD2=TRUE,$AA2="XR",$A240&gt;=$AB2), IF($AE2="Jeun",   (XR_factor_fast*($AC2/Poids)) *    (EXP(-0.5*((($A240-($AB2+2))/0.9)^2)) +     EXP(-0.5*((($A240-($AB2+7))/1.1)^2)))    * MAX(EXP(-k_elim*MAX($A240-($AB2+1),0)),0.5),   (XR_factor_fed*($AC2/Poids)) *    (EXP(-0.5*((($A240-($AB2+2))/0.9)^2)) +     EXP(-0.5*((($A240-($AB2+6))/1.1)^2)))    * MAX(EXP(-k_elim*MAX($A240-($AB2+1),0)),0.58) ),0),IF(AND($AD2=TRUE,OR($AA2="Concerta",$AA2="OROS"),$A240&gt;=$AB2), MIN(OROS_factor*($AC2/Poids),22) / (1+EXP(-(($A240-($AB2+4.8))))) *  IF($A240&gt;($AB2+10), EXP(-k_elim*(($A240-($AB2+10)))), 1),0)))</f>
        <v>0.8468687644913423</v>
      </c>
      <c r="F240" s="18">
        <f>IF($AA3="IR",IF(AND($AD3=TRUE,$AA3="IR",$A240&gt;=$AB3), (IR_factor*($AC3/Poids)) *  (EXP(-k_elim*($A240-$AB3)) - EXP(-3*($A240-$AB3)))  / (EXP(-k_elim*1.8)-EXP(-3*1.8)),0),IF($AA3="XR",IF(AND($AD3=TRUE,$AA3="XR",$A240&gt;=$AB3), IF($AE3="Jeun",   (XR_factor_fast*($AC3/Poids)) *    (EXP(-0.5*((($A240-($AB3+2))/0.9)^2)) +     EXP(-0.5*((($A240-($AB3+7))/1.1)^2)))    * MAX(EXP(-k_elim*MAX($A240-($AB3+1),0)),0.5),   (XR_factor_fed*($AC3/Poids)) *    (EXP(-0.5*((($A240-($AB3+2))/0.9)^2)) +     EXP(-0.5*((($A240-($AB3+6))/1.1)^2)))    * MAX(EXP(-k_elim*MAX($A240-($AB3+1),0)),0.58) ),0),IF(AND($AD3=TRUE,OR($AA3="Concerta",$AA3="OROS"),$A240&gt;=$AB3), MIN(OROS_factor*($AC3/Poids),22) / (1+EXP(-(($A240-($AB3+4.8))))) *  IF($A240&gt;($AB3+10), EXP(-k_elim*(($A240-($AB3+10)))), 1),0)))</f>
        <v>0</v>
      </c>
      <c r="G240" s="18">
        <f>IF($AA4="IR",IF(AND($AD4=TRUE,$AA4="IR",$A240&gt;=$AB4), (IR_factor*($AC4/Poids)) *  (EXP(-k_elim*($A240-$AB4)) - EXP(-3*($A240-$AB4)))  / (EXP(-k_elim*1.8)-EXP(-3*1.8)),0),IF($AA4="XR",IF(AND($AD4=TRUE,$AA4="XR",$A240&gt;=$AB4), IF($AE4="Jeun",   (XR_factor_fast*($AC4/Poids)) *    (EXP(-0.5*((($A240-($AB4+2))/0.9)^2)) +     EXP(-0.5*((($A240-($AB4+7))/1.1)^2)))    * MAX(EXP(-k_elim*MAX($A240-($AB4+1),0)),0.5),   (XR_factor_fed*($AC4/Poids)) *    (EXP(-0.5*((($A240-($AB4+2))/0.9)^2)) +     EXP(-0.5*((($A240-($AB4+6))/1.1)^2)))    * MAX(EXP(-k_elim*MAX($A240-($AB4+1),0)),0.58) ),0),IF(AND($AD4=TRUE,OR($AA4="Concerta",$AA4="OROS"),$A240&gt;=$AB4), MIN(OROS_factor*($AC4/Poids),22) / (1+EXP(-(($A240-($AB4+4.8))))) *  IF($A240&gt;($AB4+10), EXP(-k_elim*(($A240-($AB4+10)))), 1),0)))</f>
        <v>0</v>
      </c>
      <c r="H240" s="18">
        <f>IF($AA5="IR",IF(AND($AD5=TRUE,$AA5="IR",$A240&gt;=$AB5), (IR_factor*($AC5/Poids)) *  (EXP(-k_elim*($A240-$AB5)) - EXP(-3*($A240-$AB5)))  / (EXP(-k_elim*1.8)-EXP(-3*1.8)),0),IF($AA5="XR",IF(AND($AD5=TRUE,$AA5="XR",$A240&gt;=$AB5), IF($AE5="Jeun",   (XR_factor_fast*($AC5/Poids)) *    (EXP(-0.5*((($A240-($AB5+2))/0.9)^2)) +     EXP(-0.5*((($A240-($AB5+7))/1.1)^2)))    * MAX(EXP(-k_elim*MAX($A240-($AB5+1),0)),0.5),   (XR_factor_fed*($AC5/Poids)) *    (EXP(-0.5*((($A240-($AB5+2))/0.9)^2)) +     EXP(-0.5*((($A240-($AB5+6))/1.1)^2)))    * MAX(EXP(-k_elim*MAX($A240-($AB5+1),0)),0.58) ),0),IF(AND($AD5=TRUE,OR($AA5="Concerta",$AA5="OROS"),$A240&gt;=$AB5), MIN(OROS_factor*($AC5/Poids),22) / (1+EXP(-(($A240-($AB5+4.8))))) *  IF($A240&gt;($AB5+10), EXP(-k_elim*(($A240-($AB5+10)))), 1),0)))</f>
        <v>7.8177262564531276</v>
      </c>
      <c r="I240" s="20">
        <f>IF($AA6="IR",IF(AND($AD6=TRUE,$AA6="IR",$A240&gt;=$AB6), (IR_factor*($AC6/Poids)) *  (EXP(-k_elim*($A240-$AB6)) - EXP(-3*($A240-$AB6)))  / (EXP(-k_elim*1.8)-EXP(-3*1.8)),0),IF($AA6="XR",IF(AND($AD6=TRUE,$AA6="XR",$A240&gt;=$AB6), IF($AE6="Jeun",   (XR_factor_fast*($AC6/Poids)) *    (EXP(-0.5*((($A240-($AB6+2))/0.9)^2)) +     EXP(-0.5*((($A240-($AB6+7))/1.1)^2)))    * MAX(EXP(-k_elim*MAX($A240-($AB6+1),0)),0.5),   (XR_factor_fed*($AC6/Poids)) *    (EXP(-0.5*((($A240-($AB6+2))/0.9)^2)) +     EXP(-0.5*((($A240-($AB6+6))/1.1)^2)))    * MAX(EXP(-k_elim*MAX($A240-($AB6+1),0)),0.58) ),0),IF(AND($AD6=TRUE,OR($AA6="Concerta",$AA6="OROS"),$A240&gt;=$AB6), MIN(OROS_factor*($AC6/Poids),22) / (1+EXP(-(($A240-($AB6+4.8))))) *  IF($A240&gt;($AB6+10), EXP(-k_elim*(($A240-($AB6+10)))), 1),0)))</f>
        <v>0</v>
      </c>
      <c r="J240" s="20">
        <f>IF($AA7="IR",IF(AND($AD7=TRUE,$AA7="IR",$A240&gt;=$AB7), (IR_factor*($AC7/Poids)) *  (EXP(-k_elim*($A240-$AB7)) - EXP(-3*($A240-$AB7)))  / (EXP(-k_elim*1.8)-EXP(-3*1.8)),0),IF($AA7="XR",IF(AND($AD7=TRUE,$AA7="XR",$A240&gt;=$AB7), IF($AE7="Jeun",   (XR_factor_fast*($AC7/Poids)) *    (EXP(-0.5*((($A240-($AB7+2))/0.9)^2)) +     EXP(-0.5*((($A240-($AB7+7))/1.1)^2)))    * MAX(EXP(-k_elim*MAX($A240-($AB7+1),0)),0.5),   (XR_factor_fed*($AC7/Poids)) *    (EXP(-0.5*((($A240-($AB7+2))/0.9)^2)) +     EXP(-0.5*((($A240-($AB7+6))/1.1)^2)))    * MAX(EXP(-k_elim*MAX($A240-($AB7+1),0)),0.58) ),0),IF(AND($AD7=TRUE,OR($AA7="Concerta",$AA7="OROS"),$A240&gt;=$AB7), MIN(OROS_factor*($AC7/Poids),22) / (1+EXP(-(($A240-($AB7+4.8))))) *  IF($A240&gt;($AB7+10), EXP(-k_elim*(($A240-($AB7+10)))), 1),0)))</f>
        <v>0</v>
      </c>
      <c r="K240" s="20">
        <f>IF($AA8="IR",IF(AND($AD8=TRUE,$AA8="IR",$A240&gt;=$AB8), (IR_factor*($AC8/Poids)) *  (EXP(-k_elim*($A240-$AB8)) - EXP(-3*($A240-$AB8)))  / (EXP(-k_elim*1.8)-EXP(-3*1.8)),0),IF($AA8="XR",IF(AND($AD8=TRUE,$AA8="XR",$A240&gt;=$AB8), IF($AE8="Jeun",   (XR_factor_fast*($AC8/Poids)) *    (EXP(-0.5*((($A240-($AB8+2))/0.9)^2)) +     EXP(-0.5*((($A240-($AB8+7))/1.1)^2)))    * MAX(EXP(-k_elim*MAX($A240-($AB8+1),0)),0.5),   (XR_factor_fed*($AC8/Poids)) *    (EXP(-0.5*((($A240-($AB8+2))/0.9)^2)) +     EXP(-0.5*((($A240-($AB8+6))/1.1)^2)))    * MAX(EXP(-k_elim*MAX($A240-($AB8+1),0)),0.58) ),0),IF(AND($AD8=TRUE,OR($AA8="Concerta",$AA8="OROS"),$A240&gt;=$AB8), MIN(OROS_factor*($AC8/Poids),22) / (1+EXP(-(($A240-($AB8+4.8))))) *  IF($A240&gt;($AB8+10), EXP(-k_elim*(($A240-($AB8+10)))), 1),0)))</f>
        <v>0</v>
      </c>
      <c r="L240" s="20">
        <f>IF($AA9="IR",IF(AND($AD9=TRUE,$AA9="IR",$A240&gt;=$AB9), (IR_factor*($AC9/Poids)) *  (EXP(-k_elim*($A240-$AB9)) - EXP(-3*($A240-$AB9)))  / (EXP(-k_elim*1.8)-EXP(-3*1.8)),0),IF($AA9="XR",IF(AND($AD9=TRUE,$AA9="XR",$A240&gt;=$AB9), IF($AE9="Jeun",   (XR_factor_fast*($AC9/Poids)) *    (EXP(-0.5*((($A240-($AB9+2))/0.9)^2)) +     EXP(-0.5*((($A240-($AB9+7))/1.1)^2)))    * MAX(EXP(-k_elim*MAX($A240-($AB9+1),0)),0.5),   (XR_factor_fed*($AC9/Poids)) *    (EXP(-0.5*((($A240-($AB9+2))/0.9)^2)) +     EXP(-0.5*((($A240-($AB9+6))/1.1)^2)))    * MAX(EXP(-k_elim*MAX($A240-($AB9+1),0)),0.58) ),0),IF(AND($AD9=TRUE,OR($AA9="Concerta",$AA9="OROS"),$A240&gt;=$AB9), MIN(OROS_factor*($AC9/Poids),22) / (1+EXP(-(($A240-($AB9+4.8))))) *  IF($A240&gt;($AB9+10), EXP(-k_elim*(($A240-($AB9+10)))), 1),0)))</f>
        <v>0</v>
      </c>
      <c r="M240" s="20">
        <f>IF($AA10="IR",IF(AND($AD10=TRUE,$AA10="IR",$A240&gt;=$AB10), (IR_factor*($AC10/Poids)) *  (EXP(-k_elim*($A240-$AB10)) - EXP(-3*($A240-$AB10)))  / (EXP(-k_elim*1.8)-EXP(-3*1.8)),0),IF($AA10="XR",IF(AND($AD10=TRUE,$AA10="XR",$A240&gt;=$AB10), IF($AE10="Jeun",   (XR_factor_fast*($AC10/Poids)) *    (EXP(-0.5*((($A240-($AB10+2))/0.9)^2)) +     EXP(-0.5*((($A240-($AB10+7))/1.1)^2)))    * MAX(EXP(-k_elim*MAX($A240-($AB10+1),0)),0.5),   (XR_factor_fed*($AC10/Poids)) *    (EXP(-0.5*((($A240-($AB10+2))/0.9)^2)) +     EXP(-0.5*((($A240-($AB10+6))/1.1)^2)))    * MAX(EXP(-k_elim*MAX($A240-($AB10+1),0)),0.58) ),0),IF(AND($AD10=TRUE,OR($AA10="Concerta",$AA10="OROS"),$A240&gt;=$AB10), MIN(OROS_factor*($AC10/Poids),22) / (1+EXP(-(($A240-($AB10+4.8))))) *  IF($A240&gt;($AB10+10), EXP(-k_elim*(($A240-($AB10+10)))), 1),0)))</f>
        <v>0</v>
      </c>
      <c r="N240" s="32">
        <f>IF($AA11="IR",IF(AND($AD11=TRUE,$AA11="IR",$A240&gt;=$AB11), (IR_factor*($AC11/Poids)) *  (EXP(-k_elim*($A240-$AB11)) - EXP(-3*($A240-$AB11)))  / (EXP(-k_elim*1.8)-EXP(-3*1.8)),0),IF($AA11="XR",IF(AND($AD11=TRUE,$AA11="XR",$A240&gt;=$AB11), IF($AE11="Jeun",   (XR_factor_fast*($AC11/Poids)) *    (EXP(-0.5*((($A240-($AB11+2))/0.9)^2)) +     EXP(-0.5*((($A240-($AB11+7))/1.1)^2)))    * MAX(EXP(-k_elim*MAX($A240-($AB11+1),0)),0.5),   (XR_factor_fed*($AC11/Poids)) *    (EXP(-0.5*((($A240-($AB11+2))/0.9)^2)) +     EXP(-0.5*((($A240-($AB11+6))/1.1)^2)))    * MAX(EXP(-k_elim*MAX($A240-($AB11+1),0)),0.58) ),0),IF(AND($AD11=TRUE,OR($AA11="Concerta",$AA11="OROS"),$A240&gt;=$AB11), MIN(OROS_factor*($AC11/Poids),22) / (1+EXP(-(($A240-($AB11+4.8))))) *  IF($A240&gt;($AB11+10), EXP(-k_elim*(($A240-($AB11+10)))), 1),0)))</f>
        <v>0</v>
      </c>
      <c r="O240" s="32">
        <f>IF($AA12="IR",IF(AND($AD12=TRUE,$AA12="IR",$A240&gt;=$AB12), (IR_factor*($AC12/Poids)) *  (EXP(-k_elim*($A240-$AB12)) - EXP(-3*($A240-$AB12)))  / (EXP(-k_elim*1.8)-EXP(-3*1.8)),0),IF($AA12="XR",IF(AND($AD12=TRUE,$AA12="XR",$A240&gt;=$AB12), IF($AE12="Jeun",   (XR_factor_fast*($AC12/Poids)) *    (EXP(-0.5*((($A240-($AB12+2))/0.9)^2)) +     EXP(-0.5*((($A240-($AB12+7))/1.1)^2)))    * MAX(EXP(-k_elim*MAX($A240-($AB12+1),0)),0.5),   (XR_factor_fed*($AC12/Poids)) *    (EXP(-0.5*((($A240-($AB12+2))/0.9)^2)) +     EXP(-0.5*((($A240-($AB12+6))/1.1)^2)))    * MAX(EXP(-k_elim*MAX($A240-($AB12+1),0)),0.58) ),0),IF(AND($AD12=TRUE,OR($AA12="Concerta",$AA12="OROS"),$A240&gt;=$AB12), MIN(OROS_factor*($AC12/Poids),22) / (1+EXP(-(($A240-($AB12+4.8))))) *  IF($A240&gt;($AB12+10), EXP(-k_elim*(($A240-($AB12+10)))), 1),0)))</f>
        <v>0</v>
      </c>
      <c r="P240" s="32">
        <f>IF($AA13="IR",IF(AND($AD13=TRUE,$AA13="IR",$A240&gt;=$AB13), (IR_factor*($AC13/Poids)) *  (EXP(-k_elim*($A240-$AB13)) - EXP(-3*($A240-$AB13)))  / (EXP(-k_elim*1.8)-EXP(-3*1.8)),0),IF($AA13="XR",IF(AND($AD13=TRUE,$AA13="XR",$A240&gt;=$AB13), IF($AE13="Jeun",   (XR_factor_fast*($AC13/Poids)) *    (EXP(-0.5*((($A240-($AB13+2))/0.9)^2)) +     EXP(-0.5*((($A240-($AB13+7))/1.1)^2)))    * MAX(EXP(-k_elim*MAX($A240-($AB13+1),0)),0.5),   (XR_factor_fed*($AC13/Poids)) *    (EXP(-0.5*((($A240-($AB13+2))/0.9)^2)) +     EXP(-0.5*((($A240-($AB13+6))/1.1)^2)))    * MAX(EXP(-k_elim*MAX($A240-($AB13+1),0)),0.58) ),0),IF(AND($AD13=TRUE,OR($AA13="Concerta",$AA13="OROS"),$A240&gt;=$AB13), MIN(OROS_factor*($AC13/Poids),22) / (1+EXP(-(($A240-($AB13+4.8))))) *  IF($A240&gt;($AB13+10), EXP(-k_elim*(($A240-($AB13+10)))), 1),0)))</f>
        <v>0</v>
      </c>
      <c r="AO240">
        <v>5</v>
      </c>
    </row>
    <row r="241" spans="1:41">
      <c r="A241" s="17">
        <v>17.94999999999996</v>
      </c>
      <c r="B241" s="18">
        <f t="shared" si="9"/>
        <v>8.5633542382297971</v>
      </c>
      <c r="C241" s="20">
        <f t="shared" si="10"/>
        <v>0</v>
      </c>
      <c r="D241" s="32">
        <f t="shared" si="11"/>
        <v>0</v>
      </c>
      <c r="E241" s="18">
        <f>IF($AA2="IR",IF(AND($AD2=TRUE,$AA2="IR",$A241&gt;=$AB2), (IR_factor*($AC2/Poids)) *  (EXP(-k_elim*($A241-$AB2)) - EXP(-3*($A241-$AB2)))  / (EXP(-k_elim*1.8)-EXP(-3*1.8)),0),IF($AA2="XR",IF(AND($AD2=TRUE,$AA2="XR",$A241&gt;=$AB2), IF($AE2="Jeun",   (XR_factor_fast*($AC2/Poids)) *    (EXP(-0.5*((($A241-($AB2+2))/0.9)^2)) +     EXP(-0.5*((($A241-($AB2+7))/1.1)^2)))    * MAX(EXP(-k_elim*MAX($A241-($AB2+1),0)),0.5),   (XR_factor_fed*($AC2/Poids)) *    (EXP(-0.5*((($A241-($AB2+2))/0.9)^2)) +     EXP(-0.5*((($A241-($AB2+6))/1.1)^2)))    * MAX(EXP(-k_elim*MAX($A241-($AB2+1),0)),0.58) ),0),IF(AND($AD2=TRUE,OR($AA2="Concerta",$AA2="OROS"),$A241&gt;=$AB2), MIN(OROS_factor*($AC2/Poids),22) / (1+EXP(-(($A241-($AB2+4.8))))) *  IF($A241&gt;($AB2+10), EXP(-k_elim*(($A241-($AB2+10)))), 1),0)))</f>
        <v>0.83645114349245842</v>
      </c>
      <c r="F241" s="18">
        <f>IF($AA3="IR",IF(AND($AD3=TRUE,$AA3="IR",$A241&gt;=$AB3), (IR_factor*($AC3/Poids)) *  (EXP(-k_elim*($A241-$AB3)) - EXP(-3*($A241-$AB3)))  / (EXP(-k_elim*1.8)-EXP(-3*1.8)),0),IF($AA3="XR",IF(AND($AD3=TRUE,$AA3="XR",$A241&gt;=$AB3), IF($AE3="Jeun",   (XR_factor_fast*($AC3/Poids)) *    (EXP(-0.5*((($A241-($AB3+2))/0.9)^2)) +     EXP(-0.5*((($A241-($AB3+7))/1.1)^2)))    * MAX(EXP(-k_elim*MAX($A241-($AB3+1),0)),0.5),   (XR_factor_fed*($AC3/Poids)) *    (EXP(-0.5*((($A241-($AB3+2))/0.9)^2)) +     EXP(-0.5*((($A241-($AB3+6))/1.1)^2)))    * MAX(EXP(-k_elim*MAX($A241-($AB3+1),0)),0.58) ),0),IF(AND($AD3=TRUE,OR($AA3="Concerta",$AA3="OROS"),$A241&gt;=$AB3), MIN(OROS_factor*($AC3/Poids),22) / (1+EXP(-(($A241-($AB3+4.8))))) *  IF($A241&gt;($AB3+10), EXP(-k_elim*(($A241-($AB3+10)))), 1),0)))</f>
        <v>0</v>
      </c>
      <c r="G241" s="18">
        <f>IF($AA4="IR",IF(AND($AD4=TRUE,$AA4="IR",$A241&gt;=$AB4), (IR_factor*($AC4/Poids)) *  (EXP(-k_elim*($A241-$AB4)) - EXP(-3*($A241-$AB4)))  / (EXP(-k_elim*1.8)-EXP(-3*1.8)),0),IF($AA4="XR",IF(AND($AD4=TRUE,$AA4="XR",$A241&gt;=$AB4), IF($AE4="Jeun",   (XR_factor_fast*($AC4/Poids)) *    (EXP(-0.5*((($A241-($AB4+2))/0.9)^2)) +     EXP(-0.5*((($A241-($AB4+7))/1.1)^2)))    * MAX(EXP(-k_elim*MAX($A241-($AB4+1),0)),0.5),   (XR_factor_fed*($AC4/Poids)) *    (EXP(-0.5*((($A241-($AB4+2))/0.9)^2)) +     EXP(-0.5*((($A241-($AB4+6))/1.1)^2)))    * MAX(EXP(-k_elim*MAX($A241-($AB4+1),0)),0.58) ),0),IF(AND($AD4=TRUE,OR($AA4="Concerta",$AA4="OROS"),$A241&gt;=$AB4), MIN(OROS_factor*($AC4/Poids),22) / (1+EXP(-(($A241-($AB4+4.8))))) *  IF($A241&gt;($AB4+10), EXP(-k_elim*(($A241-($AB4+10)))), 1),0)))</f>
        <v>0</v>
      </c>
      <c r="H241" s="18">
        <f>IF($AA5="IR",IF(AND($AD5=TRUE,$AA5="IR",$A241&gt;=$AB5), (IR_factor*($AC5/Poids)) *  (EXP(-k_elim*($A241-$AB5)) - EXP(-3*($A241-$AB5)))  / (EXP(-k_elim*1.8)-EXP(-3*1.8)),0),IF($AA5="XR",IF(AND($AD5=TRUE,$AA5="XR",$A241&gt;=$AB5), IF($AE5="Jeun",   (XR_factor_fast*($AC5/Poids)) *    (EXP(-0.5*((($A241-($AB5+2))/0.9)^2)) +     EXP(-0.5*((($A241-($AB5+7))/1.1)^2)))    * MAX(EXP(-k_elim*MAX($A241-($AB5+1),0)),0.5),   (XR_factor_fed*($AC5/Poids)) *    (EXP(-0.5*((($A241-($AB5+2))/0.9)^2)) +     EXP(-0.5*((($A241-($AB5+6))/1.1)^2)))    * MAX(EXP(-k_elim*MAX($A241-($AB5+1),0)),0.58) ),0),IF(AND($AD5=TRUE,OR($AA5="Concerta",$AA5="OROS"),$A241&gt;=$AB5), MIN(OROS_factor*($AC5/Poids),22) / (1+EXP(-(($A241-($AB5+4.8))))) *  IF($A241&gt;($AB5+10), EXP(-k_elim*(($A241-($AB5+10)))), 1),0)))</f>
        <v>7.7269030947373381</v>
      </c>
      <c r="I241" s="20">
        <f>IF($AA6="IR",IF(AND($AD6=TRUE,$AA6="IR",$A241&gt;=$AB6), (IR_factor*($AC6/Poids)) *  (EXP(-k_elim*($A241-$AB6)) - EXP(-3*($A241-$AB6)))  / (EXP(-k_elim*1.8)-EXP(-3*1.8)),0),IF($AA6="XR",IF(AND($AD6=TRUE,$AA6="XR",$A241&gt;=$AB6), IF($AE6="Jeun",   (XR_factor_fast*($AC6/Poids)) *    (EXP(-0.5*((($A241-($AB6+2))/0.9)^2)) +     EXP(-0.5*((($A241-($AB6+7))/1.1)^2)))    * MAX(EXP(-k_elim*MAX($A241-($AB6+1),0)),0.5),   (XR_factor_fed*($AC6/Poids)) *    (EXP(-0.5*((($A241-($AB6+2))/0.9)^2)) +     EXP(-0.5*((($A241-($AB6+6))/1.1)^2)))    * MAX(EXP(-k_elim*MAX($A241-($AB6+1),0)),0.58) ),0),IF(AND($AD6=TRUE,OR($AA6="Concerta",$AA6="OROS"),$A241&gt;=$AB6), MIN(OROS_factor*($AC6/Poids),22) / (1+EXP(-(($A241-($AB6+4.8))))) *  IF($A241&gt;($AB6+10), EXP(-k_elim*(($A241-($AB6+10)))), 1),0)))</f>
        <v>0</v>
      </c>
      <c r="J241" s="20">
        <f>IF($AA7="IR",IF(AND($AD7=TRUE,$AA7="IR",$A241&gt;=$AB7), (IR_factor*($AC7/Poids)) *  (EXP(-k_elim*($A241-$AB7)) - EXP(-3*($A241-$AB7)))  / (EXP(-k_elim*1.8)-EXP(-3*1.8)),0),IF($AA7="XR",IF(AND($AD7=TRUE,$AA7="XR",$A241&gt;=$AB7), IF($AE7="Jeun",   (XR_factor_fast*($AC7/Poids)) *    (EXP(-0.5*((($A241-($AB7+2))/0.9)^2)) +     EXP(-0.5*((($A241-($AB7+7))/1.1)^2)))    * MAX(EXP(-k_elim*MAX($A241-($AB7+1),0)),0.5),   (XR_factor_fed*($AC7/Poids)) *    (EXP(-0.5*((($A241-($AB7+2))/0.9)^2)) +     EXP(-0.5*((($A241-($AB7+6))/1.1)^2)))    * MAX(EXP(-k_elim*MAX($A241-($AB7+1),0)),0.58) ),0),IF(AND($AD7=TRUE,OR($AA7="Concerta",$AA7="OROS"),$A241&gt;=$AB7), MIN(OROS_factor*($AC7/Poids),22) / (1+EXP(-(($A241-($AB7+4.8))))) *  IF($A241&gt;($AB7+10), EXP(-k_elim*(($A241-($AB7+10)))), 1),0)))</f>
        <v>0</v>
      </c>
      <c r="K241" s="20">
        <f>IF($AA8="IR",IF(AND($AD8=TRUE,$AA8="IR",$A241&gt;=$AB8), (IR_factor*($AC8/Poids)) *  (EXP(-k_elim*($A241-$AB8)) - EXP(-3*($A241-$AB8)))  / (EXP(-k_elim*1.8)-EXP(-3*1.8)),0),IF($AA8="XR",IF(AND($AD8=TRUE,$AA8="XR",$A241&gt;=$AB8), IF($AE8="Jeun",   (XR_factor_fast*($AC8/Poids)) *    (EXP(-0.5*((($A241-($AB8+2))/0.9)^2)) +     EXP(-0.5*((($A241-($AB8+7))/1.1)^2)))    * MAX(EXP(-k_elim*MAX($A241-($AB8+1),0)),0.5),   (XR_factor_fed*($AC8/Poids)) *    (EXP(-0.5*((($A241-($AB8+2))/0.9)^2)) +     EXP(-0.5*((($A241-($AB8+6))/1.1)^2)))    * MAX(EXP(-k_elim*MAX($A241-($AB8+1),0)),0.58) ),0),IF(AND($AD8=TRUE,OR($AA8="Concerta",$AA8="OROS"),$A241&gt;=$AB8), MIN(OROS_factor*($AC8/Poids),22) / (1+EXP(-(($A241-($AB8+4.8))))) *  IF($A241&gt;($AB8+10), EXP(-k_elim*(($A241-($AB8+10)))), 1),0)))</f>
        <v>0</v>
      </c>
      <c r="L241" s="20">
        <f>IF($AA9="IR",IF(AND($AD9=TRUE,$AA9="IR",$A241&gt;=$AB9), (IR_factor*($AC9/Poids)) *  (EXP(-k_elim*($A241-$AB9)) - EXP(-3*($A241-$AB9)))  / (EXP(-k_elim*1.8)-EXP(-3*1.8)),0),IF($AA9="XR",IF(AND($AD9=TRUE,$AA9="XR",$A241&gt;=$AB9), IF($AE9="Jeun",   (XR_factor_fast*($AC9/Poids)) *    (EXP(-0.5*((($A241-($AB9+2))/0.9)^2)) +     EXP(-0.5*((($A241-($AB9+7))/1.1)^2)))    * MAX(EXP(-k_elim*MAX($A241-($AB9+1),0)),0.5),   (XR_factor_fed*($AC9/Poids)) *    (EXP(-0.5*((($A241-($AB9+2))/0.9)^2)) +     EXP(-0.5*((($A241-($AB9+6))/1.1)^2)))    * MAX(EXP(-k_elim*MAX($A241-($AB9+1),0)),0.58) ),0),IF(AND($AD9=TRUE,OR($AA9="Concerta",$AA9="OROS"),$A241&gt;=$AB9), MIN(OROS_factor*($AC9/Poids),22) / (1+EXP(-(($A241-($AB9+4.8))))) *  IF($A241&gt;($AB9+10), EXP(-k_elim*(($A241-($AB9+10)))), 1),0)))</f>
        <v>0</v>
      </c>
      <c r="M241" s="20">
        <f>IF($AA10="IR",IF(AND($AD10=TRUE,$AA10="IR",$A241&gt;=$AB10), (IR_factor*($AC10/Poids)) *  (EXP(-k_elim*($A241-$AB10)) - EXP(-3*($A241-$AB10)))  / (EXP(-k_elim*1.8)-EXP(-3*1.8)),0),IF($AA10="XR",IF(AND($AD10=TRUE,$AA10="XR",$A241&gt;=$AB10), IF($AE10="Jeun",   (XR_factor_fast*($AC10/Poids)) *    (EXP(-0.5*((($A241-($AB10+2))/0.9)^2)) +     EXP(-0.5*((($A241-($AB10+7))/1.1)^2)))    * MAX(EXP(-k_elim*MAX($A241-($AB10+1),0)),0.5),   (XR_factor_fed*($AC10/Poids)) *    (EXP(-0.5*((($A241-($AB10+2))/0.9)^2)) +     EXP(-0.5*((($A241-($AB10+6))/1.1)^2)))    * MAX(EXP(-k_elim*MAX($A241-($AB10+1),0)),0.58) ),0),IF(AND($AD10=TRUE,OR($AA10="Concerta",$AA10="OROS"),$A241&gt;=$AB10), MIN(OROS_factor*($AC10/Poids),22) / (1+EXP(-(($A241-($AB10+4.8))))) *  IF($A241&gt;($AB10+10), EXP(-k_elim*(($A241-($AB10+10)))), 1),0)))</f>
        <v>0</v>
      </c>
      <c r="N241" s="32">
        <f>IF($AA11="IR",IF(AND($AD11=TRUE,$AA11="IR",$A241&gt;=$AB11), (IR_factor*($AC11/Poids)) *  (EXP(-k_elim*($A241-$AB11)) - EXP(-3*($A241-$AB11)))  / (EXP(-k_elim*1.8)-EXP(-3*1.8)),0),IF($AA11="XR",IF(AND($AD11=TRUE,$AA11="XR",$A241&gt;=$AB11), IF($AE11="Jeun",   (XR_factor_fast*($AC11/Poids)) *    (EXP(-0.5*((($A241-($AB11+2))/0.9)^2)) +     EXP(-0.5*((($A241-($AB11+7))/1.1)^2)))    * MAX(EXP(-k_elim*MAX($A241-($AB11+1),0)),0.5),   (XR_factor_fed*($AC11/Poids)) *    (EXP(-0.5*((($A241-($AB11+2))/0.9)^2)) +     EXP(-0.5*((($A241-($AB11+6))/1.1)^2)))    * MAX(EXP(-k_elim*MAX($A241-($AB11+1),0)),0.58) ),0),IF(AND($AD11=TRUE,OR($AA11="Concerta",$AA11="OROS"),$A241&gt;=$AB11), MIN(OROS_factor*($AC11/Poids),22) / (1+EXP(-(($A241-($AB11+4.8))))) *  IF($A241&gt;($AB11+10), EXP(-k_elim*(($A241-($AB11+10)))), 1),0)))</f>
        <v>0</v>
      </c>
      <c r="O241" s="32">
        <f>IF($AA12="IR",IF(AND($AD12=TRUE,$AA12="IR",$A241&gt;=$AB12), (IR_factor*($AC12/Poids)) *  (EXP(-k_elim*($A241-$AB12)) - EXP(-3*($A241-$AB12)))  / (EXP(-k_elim*1.8)-EXP(-3*1.8)),0),IF($AA12="XR",IF(AND($AD12=TRUE,$AA12="XR",$A241&gt;=$AB12), IF($AE12="Jeun",   (XR_factor_fast*($AC12/Poids)) *    (EXP(-0.5*((($A241-($AB12+2))/0.9)^2)) +     EXP(-0.5*((($A241-($AB12+7))/1.1)^2)))    * MAX(EXP(-k_elim*MAX($A241-($AB12+1),0)),0.5),   (XR_factor_fed*($AC12/Poids)) *    (EXP(-0.5*((($A241-($AB12+2))/0.9)^2)) +     EXP(-0.5*((($A241-($AB12+6))/1.1)^2)))    * MAX(EXP(-k_elim*MAX($A241-($AB12+1),0)),0.58) ),0),IF(AND($AD12=TRUE,OR($AA12="Concerta",$AA12="OROS"),$A241&gt;=$AB12), MIN(OROS_factor*($AC12/Poids),22) / (1+EXP(-(($A241-($AB12+4.8))))) *  IF($A241&gt;($AB12+10), EXP(-k_elim*(($A241-($AB12+10)))), 1),0)))</f>
        <v>0</v>
      </c>
      <c r="P241" s="32">
        <f>IF($AA13="IR",IF(AND($AD13=TRUE,$AA13="IR",$A241&gt;=$AB13), (IR_factor*($AC13/Poids)) *  (EXP(-k_elim*($A241-$AB13)) - EXP(-3*($A241-$AB13)))  / (EXP(-k_elim*1.8)-EXP(-3*1.8)),0),IF($AA13="XR",IF(AND($AD13=TRUE,$AA13="XR",$A241&gt;=$AB13), IF($AE13="Jeun",   (XR_factor_fast*($AC13/Poids)) *    (EXP(-0.5*((($A241-($AB13+2))/0.9)^2)) +     EXP(-0.5*((($A241-($AB13+7))/1.1)^2)))    * MAX(EXP(-k_elim*MAX($A241-($AB13+1),0)),0.5),   (XR_factor_fed*($AC13/Poids)) *    (EXP(-0.5*((($A241-($AB13+2))/0.9)^2)) +     EXP(-0.5*((($A241-($AB13+6))/1.1)^2)))    * MAX(EXP(-k_elim*MAX($A241-($AB13+1),0)),0.58) ),0),IF(AND($AD13=TRUE,OR($AA13="Concerta",$AA13="OROS"),$A241&gt;=$AB13), MIN(OROS_factor*($AC13/Poids),22) / (1+EXP(-(($A241-($AB13+4.8))))) *  IF($A241&gt;($AB13+10), EXP(-k_elim*(($A241-($AB13+10)))), 1),0)))</f>
        <v>0</v>
      </c>
      <c r="AO241">
        <v>5</v>
      </c>
    </row>
    <row r="242" spans="1:41">
      <c r="A242" s="17">
        <v>17.999999999999961</v>
      </c>
      <c r="B242" s="18">
        <f t="shared" si="9"/>
        <v>8.4626142881493536</v>
      </c>
      <c r="C242" s="20">
        <f t="shared" si="10"/>
        <v>0</v>
      </c>
      <c r="D242" s="32">
        <f t="shared" si="11"/>
        <v>0</v>
      </c>
      <c r="E242" s="18">
        <f>IF($AA2="IR",IF(AND($AD2=TRUE,$AA2="IR",$A242&gt;=$AB2), (IR_factor*($AC2/Poids)) *  (EXP(-k_elim*($A242-$AB2)) - EXP(-3*($A242-$AB2)))  / (EXP(-k_elim*1.8)-EXP(-3*1.8)),0),IF($AA2="XR",IF(AND($AD2=TRUE,$AA2="XR",$A242&gt;=$AB2), IF($AE2="Jeun",   (XR_factor_fast*($AC2/Poids)) *    (EXP(-0.5*((($A242-($AB2+2))/0.9)^2)) +     EXP(-0.5*((($A242-($AB2+7))/1.1)^2)))    * MAX(EXP(-k_elim*MAX($A242-($AB2+1),0)),0.5),   (XR_factor_fed*($AC2/Poids)) *    (EXP(-0.5*((($A242-($AB2+2))/0.9)^2)) +     EXP(-0.5*((($A242-($AB2+6))/1.1)^2)))    * MAX(EXP(-k_elim*MAX($A242-($AB2+1),0)),0.58) ),0),IF(AND($AD2=TRUE,OR($AA2="Concerta",$AA2="OROS"),$A242&gt;=$AB2), MIN(OROS_factor*($AC2/Poids),22) / (1+EXP(-(($A242-($AB2+4.8))))) *  IF($A242&gt;($AB2+10), EXP(-k_elim*(($A242-($AB2+10)))), 1),0)))</f>
        <v>0.82616167319628753</v>
      </c>
      <c r="F242" s="18">
        <f>IF($AA3="IR",IF(AND($AD3=TRUE,$AA3="IR",$A242&gt;=$AB3), (IR_factor*($AC3/Poids)) *  (EXP(-k_elim*($A242-$AB3)) - EXP(-3*($A242-$AB3)))  / (EXP(-k_elim*1.8)-EXP(-3*1.8)),0),IF($AA3="XR",IF(AND($AD3=TRUE,$AA3="XR",$A242&gt;=$AB3), IF($AE3="Jeun",   (XR_factor_fast*($AC3/Poids)) *    (EXP(-0.5*((($A242-($AB3+2))/0.9)^2)) +     EXP(-0.5*((($A242-($AB3+7))/1.1)^2)))    * MAX(EXP(-k_elim*MAX($A242-($AB3+1),0)),0.5),   (XR_factor_fed*($AC3/Poids)) *    (EXP(-0.5*((($A242-($AB3+2))/0.9)^2)) +     EXP(-0.5*((($A242-($AB3+6))/1.1)^2)))    * MAX(EXP(-k_elim*MAX($A242-($AB3+1),0)),0.58) ),0),IF(AND($AD3=TRUE,OR($AA3="Concerta",$AA3="OROS"),$A242&gt;=$AB3), MIN(OROS_factor*($AC3/Poids),22) / (1+EXP(-(($A242-($AB3+4.8))))) *  IF($A242&gt;($AB3+10), EXP(-k_elim*(($A242-($AB3+10)))), 1),0)))</f>
        <v>0</v>
      </c>
      <c r="G242" s="18">
        <f>IF($AA4="IR",IF(AND($AD4=TRUE,$AA4="IR",$A242&gt;=$AB4), (IR_factor*($AC4/Poids)) *  (EXP(-k_elim*($A242-$AB4)) - EXP(-3*($A242-$AB4)))  / (EXP(-k_elim*1.8)-EXP(-3*1.8)),0),IF($AA4="XR",IF(AND($AD4=TRUE,$AA4="XR",$A242&gt;=$AB4), IF($AE4="Jeun",   (XR_factor_fast*($AC4/Poids)) *    (EXP(-0.5*((($A242-($AB4+2))/0.9)^2)) +     EXP(-0.5*((($A242-($AB4+7))/1.1)^2)))    * MAX(EXP(-k_elim*MAX($A242-($AB4+1),0)),0.5),   (XR_factor_fed*($AC4/Poids)) *    (EXP(-0.5*((($A242-($AB4+2))/0.9)^2)) +     EXP(-0.5*((($A242-($AB4+6))/1.1)^2)))    * MAX(EXP(-k_elim*MAX($A242-($AB4+1),0)),0.58) ),0),IF(AND($AD4=TRUE,OR($AA4="Concerta",$AA4="OROS"),$A242&gt;=$AB4), MIN(OROS_factor*($AC4/Poids),22) / (1+EXP(-(($A242-($AB4+4.8))))) *  IF($A242&gt;($AB4+10), EXP(-k_elim*(($A242-($AB4+10)))), 1),0)))</f>
        <v>0</v>
      </c>
      <c r="H242" s="18">
        <f>IF($AA5="IR",IF(AND($AD5=TRUE,$AA5="IR",$A242&gt;=$AB5), (IR_factor*($AC5/Poids)) *  (EXP(-k_elim*($A242-$AB5)) - EXP(-3*($A242-$AB5)))  / (EXP(-k_elim*1.8)-EXP(-3*1.8)),0),IF($AA5="XR",IF(AND($AD5=TRUE,$AA5="XR",$A242&gt;=$AB5), IF($AE5="Jeun",   (XR_factor_fast*($AC5/Poids)) *    (EXP(-0.5*((($A242-($AB5+2))/0.9)^2)) +     EXP(-0.5*((($A242-($AB5+7))/1.1)^2)))    * MAX(EXP(-k_elim*MAX($A242-($AB5+1),0)),0.5),   (XR_factor_fed*($AC5/Poids)) *    (EXP(-0.5*((($A242-($AB5+2))/0.9)^2)) +     EXP(-0.5*((($A242-($AB5+6))/1.1)^2)))    * MAX(EXP(-k_elim*MAX($A242-($AB5+1),0)),0.58) ),0),IF(AND($AD5=TRUE,OR($AA5="Concerta",$AA5="OROS"),$A242&gt;=$AB5), MIN(OROS_factor*($AC5/Poids),22) / (1+EXP(-(($A242-($AB5+4.8))))) *  IF($A242&gt;($AB5+10), EXP(-k_elim*(($A242-($AB5+10)))), 1),0)))</f>
        <v>7.6364526149530656</v>
      </c>
      <c r="I242" s="20">
        <f>IF($AA6="IR",IF(AND($AD6=TRUE,$AA6="IR",$A242&gt;=$AB6), (IR_factor*($AC6/Poids)) *  (EXP(-k_elim*($A242-$AB6)) - EXP(-3*($A242-$AB6)))  / (EXP(-k_elim*1.8)-EXP(-3*1.8)),0),IF($AA6="XR",IF(AND($AD6=TRUE,$AA6="XR",$A242&gt;=$AB6), IF($AE6="Jeun",   (XR_factor_fast*($AC6/Poids)) *    (EXP(-0.5*((($A242-($AB6+2))/0.9)^2)) +     EXP(-0.5*((($A242-($AB6+7))/1.1)^2)))    * MAX(EXP(-k_elim*MAX($A242-($AB6+1),0)),0.5),   (XR_factor_fed*($AC6/Poids)) *    (EXP(-0.5*((($A242-($AB6+2))/0.9)^2)) +     EXP(-0.5*((($A242-($AB6+6))/1.1)^2)))    * MAX(EXP(-k_elim*MAX($A242-($AB6+1),0)),0.58) ),0),IF(AND($AD6=TRUE,OR($AA6="Concerta",$AA6="OROS"),$A242&gt;=$AB6), MIN(OROS_factor*($AC6/Poids),22) / (1+EXP(-(($A242-($AB6+4.8))))) *  IF($A242&gt;($AB6+10), EXP(-k_elim*(($A242-($AB6+10)))), 1),0)))</f>
        <v>0</v>
      </c>
      <c r="J242" s="20">
        <f>IF($AA7="IR",IF(AND($AD7=TRUE,$AA7="IR",$A242&gt;=$AB7), (IR_factor*($AC7/Poids)) *  (EXP(-k_elim*($A242-$AB7)) - EXP(-3*($A242-$AB7)))  / (EXP(-k_elim*1.8)-EXP(-3*1.8)),0),IF($AA7="XR",IF(AND($AD7=TRUE,$AA7="XR",$A242&gt;=$AB7), IF($AE7="Jeun",   (XR_factor_fast*($AC7/Poids)) *    (EXP(-0.5*((($A242-($AB7+2))/0.9)^2)) +     EXP(-0.5*((($A242-($AB7+7))/1.1)^2)))    * MAX(EXP(-k_elim*MAX($A242-($AB7+1),0)),0.5),   (XR_factor_fed*($AC7/Poids)) *    (EXP(-0.5*((($A242-($AB7+2))/0.9)^2)) +     EXP(-0.5*((($A242-($AB7+6))/1.1)^2)))    * MAX(EXP(-k_elim*MAX($A242-($AB7+1),0)),0.58) ),0),IF(AND($AD7=TRUE,OR($AA7="Concerta",$AA7="OROS"),$A242&gt;=$AB7), MIN(OROS_factor*($AC7/Poids),22) / (1+EXP(-(($A242-($AB7+4.8))))) *  IF($A242&gt;($AB7+10), EXP(-k_elim*(($A242-($AB7+10)))), 1),0)))</f>
        <v>0</v>
      </c>
      <c r="K242" s="20">
        <f>IF($AA8="IR",IF(AND($AD8=TRUE,$AA8="IR",$A242&gt;=$AB8), (IR_factor*($AC8/Poids)) *  (EXP(-k_elim*($A242-$AB8)) - EXP(-3*($A242-$AB8)))  / (EXP(-k_elim*1.8)-EXP(-3*1.8)),0),IF($AA8="XR",IF(AND($AD8=TRUE,$AA8="XR",$A242&gt;=$AB8), IF($AE8="Jeun",   (XR_factor_fast*($AC8/Poids)) *    (EXP(-0.5*((($A242-($AB8+2))/0.9)^2)) +     EXP(-0.5*((($A242-($AB8+7))/1.1)^2)))    * MAX(EXP(-k_elim*MAX($A242-($AB8+1),0)),0.5),   (XR_factor_fed*($AC8/Poids)) *    (EXP(-0.5*((($A242-($AB8+2))/0.9)^2)) +     EXP(-0.5*((($A242-($AB8+6))/1.1)^2)))    * MAX(EXP(-k_elim*MAX($A242-($AB8+1),0)),0.58) ),0),IF(AND($AD8=TRUE,OR($AA8="Concerta",$AA8="OROS"),$A242&gt;=$AB8), MIN(OROS_factor*($AC8/Poids),22) / (1+EXP(-(($A242-($AB8+4.8))))) *  IF($A242&gt;($AB8+10), EXP(-k_elim*(($A242-($AB8+10)))), 1),0)))</f>
        <v>0</v>
      </c>
      <c r="L242" s="20">
        <f>IF($AA9="IR",IF(AND($AD9=TRUE,$AA9="IR",$A242&gt;=$AB9), (IR_factor*($AC9/Poids)) *  (EXP(-k_elim*($A242-$AB9)) - EXP(-3*($A242-$AB9)))  / (EXP(-k_elim*1.8)-EXP(-3*1.8)),0),IF($AA9="XR",IF(AND($AD9=TRUE,$AA9="XR",$A242&gt;=$AB9), IF($AE9="Jeun",   (XR_factor_fast*($AC9/Poids)) *    (EXP(-0.5*((($A242-($AB9+2))/0.9)^2)) +     EXP(-0.5*((($A242-($AB9+7))/1.1)^2)))    * MAX(EXP(-k_elim*MAX($A242-($AB9+1),0)),0.5),   (XR_factor_fed*($AC9/Poids)) *    (EXP(-0.5*((($A242-($AB9+2))/0.9)^2)) +     EXP(-0.5*((($A242-($AB9+6))/1.1)^2)))    * MAX(EXP(-k_elim*MAX($A242-($AB9+1),0)),0.58) ),0),IF(AND($AD9=TRUE,OR($AA9="Concerta",$AA9="OROS"),$A242&gt;=$AB9), MIN(OROS_factor*($AC9/Poids),22) / (1+EXP(-(($A242-($AB9+4.8))))) *  IF($A242&gt;($AB9+10), EXP(-k_elim*(($A242-($AB9+10)))), 1),0)))</f>
        <v>0</v>
      </c>
      <c r="M242" s="20">
        <f>IF($AA10="IR",IF(AND($AD10=TRUE,$AA10="IR",$A242&gt;=$AB10), (IR_factor*($AC10/Poids)) *  (EXP(-k_elim*($A242-$AB10)) - EXP(-3*($A242-$AB10)))  / (EXP(-k_elim*1.8)-EXP(-3*1.8)),0),IF($AA10="XR",IF(AND($AD10=TRUE,$AA10="XR",$A242&gt;=$AB10), IF($AE10="Jeun",   (XR_factor_fast*($AC10/Poids)) *    (EXP(-0.5*((($A242-($AB10+2))/0.9)^2)) +     EXP(-0.5*((($A242-($AB10+7))/1.1)^2)))    * MAX(EXP(-k_elim*MAX($A242-($AB10+1),0)),0.5),   (XR_factor_fed*($AC10/Poids)) *    (EXP(-0.5*((($A242-($AB10+2))/0.9)^2)) +     EXP(-0.5*((($A242-($AB10+6))/1.1)^2)))    * MAX(EXP(-k_elim*MAX($A242-($AB10+1),0)),0.58) ),0),IF(AND($AD10=TRUE,OR($AA10="Concerta",$AA10="OROS"),$A242&gt;=$AB10), MIN(OROS_factor*($AC10/Poids),22) / (1+EXP(-(($A242-($AB10+4.8))))) *  IF($A242&gt;($AB10+10), EXP(-k_elim*(($A242-($AB10+10)))), 1),0)))</f>
        <v>0</v>
      </c>
      <c r="N242" s="32">
        <f>IF($AA11="IR",IF(AND($AD11=TRUE,$AA11="IR",$A242&gt;=$AB11), (IR_factor*($AC11/Poids)) *  (EXP(-k_elim*($A242-$AB11)) - EXP(-3*($A242-$AB11)))  / (EXP(-k_elim*1.8)-EXP(-3*1.8)),0),IF($AA11="XR",IF(AND($AD11=TRUE,$AA11="XR",$A242&gt;=$AB11), IF($AE11="Jeun",   (XR_factor_fast*($AC11/Poids)) *    (EXP(-0.5*((($A242-($AB11+2))/0.9)^2)) +     EXP(-0.5*((($A242-($AB11+7))/1.1)^2)))    * MAX(EXP(-k_elim*MAX($A242-($AB11+1),0)),0.5),   (XR_factor_fed*($AC11/Poids)) *    (EXP(-0.5*((($A242-($AB11+2))/0.9)^2)) +     EXP(-0.5*((($A242-($AB11+6))/1.1)^2)))    * MAX(EXP(-k_elim*MAX($A242-($AB11+1),0)),0.58) ),0),IF(AND($AD11=TRUE,OR($AA11="Concerta",$AA11="OROS"),$A242&gt;=$AB11), MIN(OROS_factor*($AC11/Poids),22) / (1+EXP(-(($A242-($AB11+4.8))))) *  IF($A242&gt;($AB11+10), EXP(-k_elim*(($A242-($AB11+10)))), 1),0)))</f>
        <v>0</v>
      </c>
      <c r="O242" s="32">
        <f>IF($AA12="IR",IF(AND($AD12=TRUE,$AA12="IR",$A242&gt;=$AB12), (IR_factor*($AC12/Poids)) *  (EXP(-k_elim*($A242-$AB12)) - EXP(-3*($A242-$AB12)))  / (EXP(-k_elim*1.8)-EXP(-3*1.8)),0),IF($AA12="XR",IF(AND($AD12=TRUE,$AA12="XR",$A242&gt;=$AB12), IF($AE12="Jeun",   (XR_factor_fast*($AC12/Poids)) *    (EXP(-0.5*((($A242-($AB12+2))/0.9)^2)) +     EXP(-0.5*((($A242-($AB12+7))/1.1)^2)))    * MAX(EXP(-k_elim*MAX($A242-($AB12+1),0)),0.5),   (XR_factor_fed*($AC12/Poids)) *    (EXP(-0.5*((($A242-($AB12+2))/0.9)^2)) +     EXP(-0.5*((($A242-($AB12+6))/1.1)^2)))    * MAX(EXP(-k_elim*MAX($A242-($AB12+1),0)),0.58) ),0),IF(AND($AD12=TRUE,OR($AA12="Concerta",$AA12="OROS"),$A242&gt;=$AB12), MIN(OROS_factor*($AC12/Poids),22) / (1+EXP(-(($A242-($AB12+4.8))))) *  IF($A242&gt;($AB12+10), EXP(-k_elim*(($A242-($AB12+10)))), 1),0)))</f>
        <v>0</v>
      </c>
      <c r="P242" s="32">
        <f>IF($AA13="IR",IF(AND($AD13=TRUE,$AA13="IR",$A242&gt;=$AB13), (IR_factor*($AC13/Poids)) *  (EXP(-k_elim*($A242-$AB13)) - EXP(-3*($A242-$AB13)))  / (EXP(-k_elim*1.8)-EXP(-3*1.8)),0),IF($AA13="XR",IF(AND($AD13=TRUE,$AA13="XR",$A242&gt;=$AB13), IF($AE13="Jeun",   (XR_factor_fast*($AC13/Poids)) *    (EXP(-0.5*((($A242-($AB13+2))/0.9)^2)) +     EXP(-0.5*((($A242-($AB13+7))/1.1)^2)))    * MAX(EXP(-k_elim*MAX($A242-($AB13+1),0)),0.5),   (XR_factor_fed*($AC13/Poids)) *    (EXP(-0.5*((($A242-($AB13+2))/0.9)^2)) +     EXP(-0.5*((($A242-($AB13+6))/1.1)^2)))    * MAX(EXP(-k_elim*MAX($A242-($AB13+1),0)),0.58) ),0),IF(AND($AD13=TRUE,OR($AA13="Concerta",$AA13="OROS"),$A242&gt;=$AB13), MIN(OROS_factor*($AC13/Poids),22) / (1+EXP(-(($A242-($AB13+4.8))))) *  IF($A242&gt;($AB13+10), EXP(-k_elim*(($A242-($AB13+10)))), 1),0)))</f>
        <v>0</v>
      </c>
      <c r="AO242">
        <v>5</v>
      </c>
    </row>
    <row r="243" spans="1:41">
      <c r="A243" s="17">
        <v>18.049999999999962</v>
      </c>
      <c r="B243" s="18">
        <f t="shared" si="9"/>
        <v>8.3624727217145001</v>
      </c>
      <c r="C243" s="20">
        <f t="shared" si="10"/>
        <v>0</v>
      </c>
      <c r="D243" s="32">
        <f t="shared" si="11"/>
        <v>0</v>
      </c>
      <c r="E243" s="18">
        <f>IF($AA2="IR",IF(AND($AD2=TRUE,$AA2="IR",$A243&gt;=$AB2), (IR_factor*($AC2/Poids)) *  (EXP(-k_elim*($A243-$AB2)) - EXP(-3*($A243-$AB2)))  / (EXP(-k_elim*1.8)-EXP(-3*1.8)),0),IF($AA2="XR",IF(AND($AD2=TRUE,$AA2="XR",$A243&gt;=$AB2), IF($AE2="Jeun",   (XR_factor_fast*($AC2/Poids)) *    (EXP(-0.5*((($A243-($AB2+2))/0.9)^2)) +     EXP(-0.5*((($A243-($AB2+7))/1.1)^2)))    * MAX(EXP(-k_elim*MAX($A243-($AB2+1),0)),0.5),   (XR_factor_fed*($AC2/Poids)) *    (EXP(-0.5*((($A243-($AB2+2))/0.9)^2)) +     EXP(-0.5*((($A243-($AB2+6))/1.1)^2)))    * MAX(EXP(-k_elim*MAX($A243-($AB2+1),0)),0.58) ),0),IF(AND($AD2=TRUE,OR($AA2="Concerta",$AA2="OROS"),$A243&gt;=$AB2), MIN(OROS_factor*($AC2/Poids),22) / (1+EXP(-(($A243-($AB2+4.8))))) *  IF($A243&gt;($AB2+10), EXP(-k_elim*(($A243-($AB2+10)))), 1),0)))</f>
        <v>0.81599877717740554</v>
      </c>
      <c r="F243" s="18">
        <f>IF($AA3="IR",IF(AND($AD3=TRUE,$AA3="IR",$A243&gt;=$AB3), (IR_factor*($AC3/Poids)) *  (EXP(-k_elim*($A243-$AB3)) - EXP(-3*($A243-$AB3)))  / (EXP(-k_elim*1.8)-EXP(-3*1.8)),0),IF($AA3="XR",IF(AND($AD3=TRUE,$AA3="XR",$A243&gt;=$AB3), IF($AE3="Jeun",   (XR_factor_fast*($AC3/Poids)) *    (EXP(-0.5*((($A243-($AB3+2))/0.9)^2)) +     EXP(-0.5*((($A243-($AB3+7))/1.1)^2)))    * MAX(EXP(-k_elim*MAX($A243-($AB3+1),0)),0.5),   (XR_factor_fed*($AC3/Poids)) *    (EXP(-0.5*((($A243-($AB3+2))/0.9)^2)) +     EXP(-0.5*((($A243-($AB3+6))/1.1)^2)))    * MAX(EXP(-k_elim*MAX($A243-($AB3+1),0)),0.58) ),0),IF(AND($AD3=TRUE,OR($AA3="Concerta",$AA3="OROS"),$A243&gt;=$AB3), MIN(OROS_factor*($AC3/Poids),22) / (1+EXP(-(($A243-($AB3+4.8))))) *  IF($A243&gt;($AB3+10), EXP(-k_elim*(($A243-($AB3+10)))), 1),0)))</f>
        <v>0</v>
      </c>
      <c r="G243" s="18">
        <f>IF($AA4="IR",IF(AND($AD4=TRUE,$AA4="IR",$A243&gt;=$AB4), (IR_factor*($AC4/Poids)) *  (EXP(-k_elim*($A243-$AB4)) - EXP(-3*($A243-$AB4)))  / (EXP(-k_elim*1.8)-EXP(-3*1.8)),0),IF($AA4="XR",IF(AND($AD4=TRUE,$AA4="XR",$A243&gt;=$AB4), IF($AE4="Jeun",   (XR_factor_fast*($AC4/Poids)) *    (EXP(-0.5*((($A243-($AB4+2))/0.9)^2)) +     EXP(-0.5*((($A243-($AB4+7))/1.1)^2)))    * MAX(EXP(-k_elim*MAX($A243-($AB4+1),0)),0.5),   (XR_factor_fed*($AC4/Poids)) *    (EXP(-0.5*((($A243-($AB4+2))/0.9)^2)) +     EXP(-0.5*((($A243-($AB4+6))/1.1)^2)))    * MAX(EXP(-k_elim*MAX($A243-($AB4+1),0)),0.58) ),0),IF(AND($AD4=TRUE,OR($AA4="Concerta",$AA4="OROS"),$A243&gt;=$AB4), MIN(OROS_factor*($AC4/Poids),22) / (1+EXP(-(($A243-($AB4+4.8))))) *  IF($A243&gt;($AB4+10), EXP(-k_elim*(($A243-($AB4+10)))), 1),0)))</f>
        <v>0</v>
      </c>
      <c r="H243" s="18">
        <f>IF($AA5="IR",IF(AND($AD5=TRUE,$AA5="IR",$A243&gt;=$AB5), (IR_factor*($AC5/Poids)) *  (EXP(-k_elim*($A243-$AB5)) - EXP(-3*($A243-$AB5)))  / (EXP(-k_elim*1.8)-EXP(-3*1.8)),0),IF($AA5="XR",IF(AND($AD5=TRUE,$AA5="XR",$A243&gt;=$AB5), IF($AE5="Jeun",   (XR_factor_fast*($AC5/Poids)) *    (EXP(-0.5*((($A243-($AB5+2))/0.9)^2)) +     EXP(-0.5*((($A243-($AB5+7))/1.1)^2)))    * MAX(EXP(-k_elim*MAX($A243-($AB5+1),0)),0.5),   (XR_factor_fed*($AC5/Poids)) *    (EXP(-0.5*((($A243-($AB5+2))/0.9)^2)) +     EXP(-0.5*((($A243-($AB5+6))/1.1)^2)))    * MAX(EXP(-k_elim*MAX($A243-($AB5+1),0)),0.58) ),0),IF(AND($AD5=TRUE,OR($AA5="Concerta",$AA5="OROS"),$A243&gt;=$AB5), MIN(OROS_factor*($AC5/Poids),22) / (1+EXP(-(($A243-($AB5+4.8))))) *  IF($A243&gt;($AB5+10), EXP(-k_elim*(($A243-($AB5+10)))), 1),0)))</f>
        <v>7.5464739445370945</v>
      </c>
      <c r="I243" s="20">
        <f>IF($AA6="IR",IF(AND($AD6=TRUE,$AA6="IR",$A243&gt;=$AB6), (IR_factor*($AC6/Poids)) *  (EXP(-k_elim*($A243-$AB6)) - EXP(-3*($A243-$AB6)))  / (EXP(-k_elim*1.8)-EXP(-3*1.8)),0),IF($AA6="XR",IF(AND($AD6=TRUE,$AA6="XR",$A243&gt;=$AB6), IF($AE6="Jeun",   (XR_factor_fast*($AC6/Poids)) *    (EXP(-0.5*((($A243-($AB6+2))/0.9)^2)) +     EXP(-0.5*((($A243-($AB6+7))/1.1)^2)))    * MAX(EXP(-k_elim*MAX($A243-($AB6+1),0)),0.5),   (XR_factor_fed*($AC6/Poids)) *    (EXP(-0.5*((($A243-($AB6+2))/0.9)^2)) +     EXP(-0.5*((($A243-($AB6+6))/1.1)^2)))    * MAX(EXP(-k_elim*MAX($A243-($AB6+1),0)),0.58) ),0),IF(AND($AD6=TRUE,OR($AA6="Concerta",$AA6="OROS"),$A243&gt;=$AB6), MIN(OROS_factor*($AC6/Poids),22) / (1+EXP(-(($A243-($AB6+4.8))))) *  IF($A243&gt;($AB6+10), EXP(-k_elim*(($A243-($AB6+10)))), 1),0)))</f>
        <v>0</v>
      </c>
      <c r="J243" s="20">
        <f>IF($AA7="IR",IF(AND($AD7=TRUE,$AA7="IR",$A243&gt;=$AB7), (IR_factor*($AC7/Poids)) *  (EXP(-k_elim*($A243-$AB7)) - EXP(-3*($A243-$AB7)))  / (EXP(-k_elim*1.8)-EXP(-3*1.8)),0),IF($AA7="XR",IF(AND($AD7=TRUE,$AA7="XR",$A243&gt;=$AB7), IF($AE7="Jeun",   (XR_factor_fast*($AC7/Poids)) *    (EXP(-0.5*((($A243-($AB7+2))/0.9)^2)) +     EXP(-0.5*((($A243-($AB7+7))/1.1)^2)))    * MAX(EXP(-k_elim*MAX($A243-($AB7+1),0)),0.5),   (XR_factor_fed*($AC7/Poids)) *    (EXP(-0.5*((($A243-($AB7+2))/0.9)^2)) +     EXP(-0.5*((($A243-($AB7+6))/1.1)^2)))    * MAX(EXP(-k_elim*MAX($A243-($AB7+1),0)),0.58) ),0),IF(AND($AD7=TRUE,OR($AA7="Concerta",$AA7="OROS"),$A243&gt;=$AB7), MIN(OROS_factor*($AC7/Poids),22) / (1+EXP(-(($A243-($AB7+4.8))))) *  IF($A243&gt;($AB7+10), EXP(-k_elim*(($A243-($AB7+10)))), 1),0)))</f>
        <v>0</v>
      </c>
      <c r="K243" s="20">
        <f>IF($AA8="IR",IF(AND($AD8=TRUE,$AA8="IR",$A243&gt;=$AB8), (IR_factor*($AC8/Poids)) *  (EXP(-k_elim*($A243-$AB8)) - EXP(-3*($A243-$AB8)))  / (EXP(-k_elim*1.8)-EXP(-3*1.8)),0),IF($AA8="XR",IF(AND($AD8=TRUE,$AA8="XR",$A243&gt;=$AB8), IF($AE8="Jeun",   (XR_factor_fast*($AC8/Poids)) *    (EXP(-0.5*((($A243-($AB8+2))/0.9)^2)) +     EXP(-0.5*((($A243-($AB8+7))/1.1)^2)))    * MAX(EXP(-k_elim*MAX($A243-($AB8+1),0)),0.5),   (XR_factor_fed*($AC8/Poids)) *    (EXP(-0.5*((($A243-($AB8+2))/0.9)^2)) +     EXP(-0.5*((($A243-($AB8+6))/1.1)^2)))    * MAX(EXP(-k_elim*MAX($A243-($AB8+1),0)),0.58) ),0),IF(AND($AD8=TRUE,OR($AA8="Concerta",$AA8="OROS"),$A243&gt;=$AB8), MIN(OROS_factor*($AC8/Poids),22) / (1+EXP(-(($A243-($AB8+4.8))))) *  IF($A243&gt;($AB8+10), EXP(-k_elim*(($A243-($AB8+10)))), 1),0)))</f>
        <v>0</v>
      </c>
      <c r="L243" s="20">
        <f>IF($AA9="IR",IF(AND($AD9=TRUE,$AA9="IR",$A243&gt;=$AB9), (IR_factor*($AC9/Poids)) *  (EXP(-k_elim*($A243-$AB9)) - EXP(-3*($A243-$AB9)))  / (EXP(-k_elim*1.8)-EXP(-3*1.8)),0),IF($AA9="XR",IF(AND($AD9=TRUE,$AA9="XR",$A243&gt;=$AB9), IF($AE9="Jeun",   (XR_factor_fast*($AC9/Poids)) *    (EXP(-0.5*((($A243-($AB9+2))/0.9)^2)) +     EXP(-0.5*((($A243-($AB9+7))/1.1)^2)))    * MAX(EXP(-k_elim*MAX($A243-($AB9+1),0)),0.5),   (XR_factor_fed*($AC9/Poids)) *    (EXP(-0.5*((($A243-($AB9+2))/0.9)^2)) +     EXP(-0.5*((($A243-($AB9+6))/1.1)^2)))    * MAX(EXP(-k_elim*MAX($A243-($AB9+1),0)),0.58) ),0),IF(AND($AD9=TRUE,OR($AA9="Concerta",$AA9="OROS"),$A243&gt;=$AB9), MIN(OROS_factor*($AC9/Poids),22) / (1+EXP(-(($A243-($AB9+4.8))))) *  IF($A243&gt;($AB9+10), EXP(-k_elim*(($A243-($AB9+10)))), 1),0)))</f>
        <v>0</v>
      </c>
      <c r="M243" s="20">
        <f>IF($AA10="IR",IF(AND($AD10=TRUE,$AA10="IR",$A243&gt;=$AB10), (IR_factor*($AC10/Poids)) *  (EXP(-k_elim*($A243-$AB10)) - EXP(-3*($A243-$AB10)))  / (EXP(-k_elim*1.8)-EXP(-3*1.8)),0),IF($AA10="XR",IF(AND($AD10=TRUE,$AA10="XR",$A243&gt;=$AB10), IF($AE10="Jeun",   (XR_factor_fast*($AC10/Poids)) *    (EXP(-0.5*((($A243-($AB10+2))/0.9)^2)) +     EXP(-0.5*((($A243-($AB10+7))/1.1)^2)))    * MAX(EXP(-k_elim*MAX($A243-($AB10+1),0)),0.5),   (XR_factor_fed*($AC10/Poids)) *    (EXP(-0.5*((($A243-($AB10+2))/0.9)^2)) +     EXP(-0.5*((($A243-($AB10+6))/1.1)^2)))    * MAX(EXP(-k_elim*MAX($A243-($AB10+1),0)),0.58) ),0),IF(AND($AD10=TRUE,OR($AA10="Concerta",$AA10="OROS"),$A243&gt;=$AB10), MIN(OROS_factor*($AC10/Poids),22) / (1+EXP(-(($A243-($AB10+4.8))))) *  IF($A243&gt;($AB10+10), EXP(-k_elim*(($A243-($AB10+10)))), 1),0)))</f>
        <v>0</v>
      </c>
      <c r="N243" s="32">
        <f>IF($AA11="IR",IF(AND($AD11=TRUE,$AA11="IR",$A243&gt;=$AB11), (IR_factor*($AC11/Poids)) *  (EXP(-k_elim*($A243-$AB11)) - EXP(-3*($A243-$AB11)))  / (EXP(-k_elim*1.8)-EXP(-3*1.8)),0),IF($AA11="XR",IF(AND($AD11=TRUE,$AA11="XR",$A243&gt;=$AB11), IF($AE11="Jeun",   (XR_factor_fast*($AC11/Poids)) *    (EXP(-0.5*((($A243-($AB11+2))/0.9)^2)) +     EXP(-0.5*((($A243-($AB11+7))/1.1)^2)))    * MAX(EXP(-k_elim*MAX($A243-($AB11+1),0)),0.5),   (XR_factor_fed*($AC11/Poids)) *    (EXP(-0.5*((($A243-($AB11+2))/0.9)^2)) +     EXP(-0.5*((($A243-($AB11+6))/1.1)^2)))    * MAX(EXP(-k_elim*MAX($A243-($AB11+1),0)),0.58) ),0),IF(AND($AD11=TRUE,OR($AA11="Concerta",$AA11="OROS"),$A243&gt;=$AB11), MIN(OROS_factor*($AC11/Poids),22) / (1+EXP(-(($A243-($AB11+4.8))))) *  IF($A243&gt;($AB11+10), EXP(-k_elim*(($A243-($AB11+10)))), 1),0)))</f>
        <v>0</v>
      </c>
      <c r="O243" s="32">
        <f>IF($AA12="IR",IF(AND($AD12=TRUE,$AA12="IR",$A243&gt;=$AB12), (IR_factor*($AC12/Poids)) *  (EXP(-k_elim*($A243-$AB12)) - EXP(-3*($A243-$AB12)))  / (EXP(-k_elim*1.8)-EXP(-3*1.8)),0),IF($AA12="XR",IF(AND($AD12=TRUE,$AA12="XR",$A243&gt;=$AB12), IF($AE12="Jeun",   (XR_factor_fast*($AC12/Poids)) *    (EXP(-0.5*((($A243-($AB12+2))/0.9)^2)) +     EXP(-0.5*((($A243-($AB12+7))/1.1)^2)))    * MAX(EXP(-k_elim*MAX($A243-($AB12+1),0)),0.5),   (XR_factor_fed*($AC12/Poids)) *    (EXP(-0.5*((($A243-($AB12+2))/0.9)^2)) +     EXP(-0.5*((($A243-($AB12+6))/1.1)^2)))    * MAX(EXP(-k_elim*MAX($A243-($AB12+1),0)),0.58) ),0),IF(AND($AD12=TRUE,OR($AA12="Concerta",$AA12="OROS"),$A243&gt;=$AB12), MIN(OROS_factor*($AC12/Poids),22) / (1+EXP(-(($A243-($AB12+4.8))))) *  IF($A243&gt;($AB12+10), EXP(-k_elim*(($A243-($AB12+10)))), 1),0)))</f>
        <v>0</v>
      </c>
      <c r="P243" s="32">
        <f>IF($AA13="IR",IF(AND($AD13=TRUE,$AA13="IR",$A243&gt;=$AB13), (IR_factor*($AC13/Poids)) *  (EXP(-k_elim*($A243-$AB13)) - EXP(-3*($A243-$AB13)))  / (EXP(-k_elim*1.8)-EXP(-3*1.8)),0),IF($AA13="XR",IF(AND($AD13=TRUE,$AA13="XR",$A243&gt;=$AB13), IF($AE13="Jeun",   (XR_factor_fast*($AC13/Poids)) *    (EXP(-0.5*((($A243-($AB13+2))/0.9)^2)) +     EXP(-0.5*((($A243-($AB13+7))/1.1)^2)))    * MAX(EXP(-k_elim*MAX($A243-($AB13+1),0)),0.5),   (XR_factor_fed*($AC13/Poids)) *    (EXP(-0.5*((($A243-($AB13+2))/0.9)^2)) +     EXP(-0.5*((($A243-($AB13+6))/1.1)^2)))    * MAX(EXP(-k_elim*MAX($A243-($AB13+1),0)),0.58) ),0),IF(AND($AD13=TRUE,OR($AA13="Concerta",$AA13="OROS"),$A243&gt;=$AB13), MIN(OROS_factor*($AC13/Poids),22) / (1+EXP(-(($A243-($AB13+4.8))))) *  IF($A243&gt;($AB13+10), EXP(-k_elim*(($A243-($AB13+10)))), 1),0)))</f>
        <v>0</v>
      </c>
      <c r="AO243">
        <v>5</v>
      </c>
    </row>
    <row r="244" spans="1:41">
      <c r="A244" s="17">
        <v>18.099999999999959</v>
      </c>
      <c r="B244" s="18">
        <f t="shared" si="9"/>
        <v>8.2630114436846256</v>
      </c>
      <c r="C244" s="20">
        <f t="shared" si="10"/>
        <v>0</v>
      </c>
      <c r="D244" s="32">
        <f t="shared" si="11"/>
        <v>0</v>
      </c>
      <c r="E244" s="18">
        <f>IF($AA2="IR",IF(AND($AD2=TRUE,$AA2="IR",$A244&gt;=$AB2), (IR_factor*($AC2/Poids)) *  (EXP(-k_elim*($A244-$AB2)) - EXP(-3*($A244-$AB2)))  / (EXP(-k_elim*1.8)-EXP(-3*1.8)),0),IF($AA2="XR",IF(AND($AD2=TRUE,$AA2="XR",$A244&gt;=$AB2), IF($AE2="Jeun",   (XR_factor_fast*($AC2/Poids)) *    (EXP(-0.5*((($A244-($AB2+2))/0.9)^2)) +     EXP(-0.5*((($A244-($AB2+7))/1.1)^2)))    * MAX(EXP(-k_elim*MAX($A244-($AB2+1),0)),0.5),   (XR_factor_fed*($AC2/Poids)) *    (EXP(-0.5*((($A244-($AB2+2))/0.9)^2)) +     EXP(-0.5*((($A244-($AB2+6))/1.1)^2)))    * MAX(EXP(-k_elim*MAX($A244-($AB2+1),0)),0.58) ),0),IF(AND($AD2=TRUE,OR($AA2="Concerta",$AA2="OROS"),$A244&gt;=$AB2), MIN(OROS_factor*($AC2/Poids),22) / (1+EXP(-(($A244-($AB2+4.8))))) *  IF($A244&gt;($AB2+10), EXP(-k_elim*(($A244-($AB2+10)))), 1),0)))</f>
        <v>0.80596089840253438</v>
      </c>
      <c r="F244" s="18">
        <f>IF($AA3="IR",IF(AND($AD3=TRUE,$AA3="IR",$A244&gt;=$AB3), (IR_factor*($AC3/Poids)) *  (EXP(-k_elim*($A244-$AB3)) - EXP(-3*($A244-$AB3)))  / (EXP(-k_elim*1.8)-EXP(-3*1.8)),0),IF($AA3="XR",IF(AND($AD3=TRUE,$AA3="XR",$A244&gt;=$AB3), IF($AE3="Jeun",   (XR_factor_fast*($AC3/Poids)) *    (EXP(-0.5*((($A244-($AB3+2))/0.9)^2)) +     EXP(-0.5*((($A244-($AB3+7))/1.1)^2)))    * MAX(EXP(-k_elim*MAX($A244-($AB3+1),0)),0.5),   (XR_factor_fed*($AC3/Poids)) *    (EXP(-0.5*((($A244-($AB3+2))/0.9)^2)) +     EXP(-0.5*((($A244-($AB3+6))/1.1)^2)))    * MAX(EXP(-k_elim*MAX($A244-($AB3+1),0)),0.58) ),0),IF(AND($AD3=TRUE,OR($AA3="Concerta",$AA3="OROS"),$A244&gt;=$AB3), MIN(OROS_factor*($AC3/Poids),22) / (1+EXP(-(($A244-($AB3+4.8))))) *  IF($A244&gt;($AB3+10), EXP(-k_elim*(($A244-($AB3+10)))), 1),0)))</f>
        <v>0</v>
      </c>
      <c r="G244" s="18">
        <f>IF($AA4="IR",IF(AND($AD4=TRUE,$AA4="IR",$A244&gt;=$AB4), (IR_factor*($AC4/Poids)) *  (EXP(-k_elim*($A244-$AB4)) - EXP(-3*($A244-$AB4)))  / (EXP(-k_elim*1.8)-EXP(-3*1.8)),0),IF($AA4="XR",IF(AND($AD4=TRUE,$AA4="XR",$A244&gt;=$AB4), IF($AE4="Jeun",   (XR_factor_fast*($AC4/Poids)) *    (EXP(-0.5*((($A244-($AB4+2))/0.9)^2)) +     EXP(-0.5*((($A244-($AB4+7))/1.1)^2)))    * MAX(EXP(-k_elim*MAX($A244-($AB4+1),0)),0.5),   (XR_factor_fed*($AC4/Poids)) *    (EXP(-0.5*((($A244-($AB4+2))/0.9)^2)) +     EXP(-0.5*((($A244-($AB4+6))/1.1)^2)))    * MAX(EXP(-k_elim*MAX($A244-($AB4+1),0)),0.58) ),0),IF(AND($AD4=TRUE,OR($AA4="Concerta",$AA4="OROS"),$A244&gt;=$AB4), MIN(OROS_factor*($AC4/Poids),22) / (1+EXP(-(($A244-($AB4+4.8))))) *  IF($A244&gt;($AB4+10), EXP(-k_elim*(($A244-($AB4+10)))), 1),0)))</f>
        <v>0</v>
      </c>
      <c r="H244" s="18">
        <f>IF($AA5="IR",IF(AND($AD5=TRUE,$AA5="IR",$A244&gt;=$AB5), (IR_factor*($AC5/Poids)) *  (EXP(-k_elim*($A244-$AB5)) - EXP(-3*($A244-$AB5)))  / (EXP(-k_elim*1.8)-EXP(-3*1.8)),0),IF($AA5="XR",IF(AND($AD5=TRUE,$AA5="XR",$A244&gt;=$AB5), IF($AE5="Jeun",   (XR_factor_fast*($AC5/Poids)) *    (EXP(-0.5*((($A244-($AB5+2))/0.9)^2)) +     EXP(-0.5*((($A244-($AB5+7))/1.1)^2)))    * MAX(EXP(-k_elim*MAX($A244-($AB5+1),0)),0.5),   (XR_factor_fed*($AC5/Poids)) *    (EXP(-0.5*((($A244-($AB5+2))/0.9)^2)) +     EXP(-0.5*((($A244-($AB5+6))/1.1)^2)))    * MAX(EXP(-k_elim*MAX($A244-($AB5+1),0)),0.58) ),0),IF(AND($AD5=TRUE,OR($AA5="Concerta",$AA5="OROS"),$A244&gt;=$AB5), MIN(OROS_factor*($AC5/Poids),22) / (1+EXP(-(($A244-($AB5+4.8))))) *  IF($A244&gt;($AB5+10), EXP(-k_elim*(($A244-($AB5+10)))), 1),0)))</f>
        <v>7.4570505452820903</v>
      </c>
      <c r="I244" s="20">
        <f>IF($AA6="IR",IF(AND($AD6=TRUE,$AA6="IR",$A244&gt;=$AB6), (IR_factor*($AC6/Poids)) *  (EXP(-k_elim*($A244-$AB6)) - EXP(-3*($A244-$AB6)))  / (EXP(-k_elim*1.8)-EXP(-3*1.8)),0),IF($AA6="XR",IF(AND($AD6=TRUE,$AA6="XR",$A244&gt;=$AB6), IF($AE6="Jeun",   (XR_factor_fast*($AC6/Poids)) *    (EXP(-0.5*((($A244-($AB6+2))/0.9)^2)) +     EXP(-0.5*((($A244-($AB6+7))/1.1)^2)))    * MAX(EXP(-k_elim*MAX($A244-($AB6+1),0)),0.5),   (XR_factor_fed*($AC6/Poids)) *    (EXP(-0.5*((($A244-($AB6+2))/0.9)^2)) +     EXP(-0.5*((($A244-($AB6+6))/1.1)^2)))    * MAX(EXP(-k_elim*MAX($A244-($AB6+1),0)),0.58) ),0),IF(AND($AD6=TRUE,OR($AA6="Concerta",$AA6="OROS"),$A244&gt;=$AB6), MIN(OROS_factor*($AC6/Poids),22) / (1+EXP(-(($A244-($AB6+4.8))))) *  IF($A244&gt;($AB6+10), EXP(-k_elim*(($A244-($AB6+10)))), 1),0)))</f>
        <v>0</v>
      </c>
      <c r="J244" s="20">
        <f>IF($AA7="IR",IF(AND($AD7=TRUE,$AA7="IR",$A244&gt;=$AB7), (IR_factor*($AC7/Poids)) *  (EXP(-k_elim*($A244-$AB7)) - EXP(-3*($A244-$AB7)))  / (EXP(-k_elim*1.8)-EXP(-3*1.8)),0),IF($AA7="XR",IF(AND($AD7=TRUE,$AA7="XR",$A244&gt;=$AB7), IF($AE7="Jeun",   (XR_factor_fast*($AC7/Poids)) *    (EXP(-0.5*((($A244-($AB7+2))/0.9)^2)) +     EXP(-0.5*((($A244-($AB7+7))/1.1)^2)))    * MAX(EXP(-k_elim*MAX($A244-($AB7+1),0)),0.5),   (XR_factor_fed*($AC7/Poids)) *    (EXP(-0.5*((($A244-($AB7+2))/0.9)^2)) +     EXP(-0.5*((($A244-($AB7+6))/1.1)^2)))    * MAX(EXP(-k_elim*MAX($A244-($AB7+1),0)),0.58) ),0),IF(AND($AD7=TRUE,OR($AA7="Concerta",$AA7="OROS"),$A244&gt;=$AB7), MIN(OROS_factor*($AC7/Poids),22) / (1+EXP(-(($A244-($AB7+4.8))))) *  IF($A244&gt;($AB7+10), EXP(-k_elim*(($A244-($AB7+10)))), 1),0)))</f>
        <v>0</v>
      </c>
      <c r="K244" s="20">
        <f>IF($AA8="IR",IF(AND($AD8=TRUE,$AA8="IR",$A244&gt;=$AB8), (IR_factor*($AC8/Poids)) *  (EXP(-k_elim*($A244-$AB8)) - EXP(-3*($A244-$AB8)))  / (EXP(-k_elim*1.8)-EXP(-3*1.8)),0),IF($AA8="XR",IF(AND($AD8=TRUE,$AA8="XR",$A244&gt;=$AB8), IF($AE8="Jeun",   (XR_factor_fast*($AC8/Poids)) *    (EXP(-0.5*((($A244-($AB8+2))/0.9)^2)) +     EXP(-0.5*((($A244-($AB8+7))/1.1)^2)))    * MAX(EXP(-k_elim*MAX($A244-($AB8+1),0)),0.5),   (XR_factor_fed*($AC8/Poids)) *    (EXP(-0.5*((($A244-($AB8+2))/0.9)^2)) +     EXP(-0.5*((($A244-($AB8+6))/1.1)^2)))    * MAX(EXP(-k_elim*MAX($A244-($AB8+1),0)),0.58) ),0),IF(AND($AD8=TRUE,OR($AA8="Concerta",$AA8="OROS"),$A244&gt;=$AB8), MIN(OROS_factor*($AC8/Poids),22) / (1+EXP(-(($A244-($AB8+4.8))))) *  IF($A244&gt;($AB8+10), EXP(-k_elim*(($A244-($AB8+10)))), 1),0)))</f>
        <v>0</v>
      </c>
      <c r="L244" s="20">
        <f>IF($AA9="IR",IF(AND($AD9=TRUE,$AA9="IR",$A244&gt;=$AB9), (IR_factor*($AC9/Poids)) *  (EXP(-k_elim*($A244-$AB9)) - EXP(-3*($A244-$AB9)))  / (EXP(-k_elim*1.8)-EXP(-3*1.8)),0),IF($AA9="XR",IF(AND($AD9=TRUE,$AA9="XR",$A244&gt;=$AB9), IF($AE9="Jeun",   (XR_factor_fast*($AC9/Poids)) *    (EXP(-0.5*((($A244-($AB9+2))/0.9)^2)) +     EXP(-0.5*((($A244-($AB9+7))/1.1)^2)))    * MAX(EXP(-k_elim*MAX($A244-($AB9+1),0)),0.5),   (XR_factor_fed*($AC9/Poids)) *    (EXP(-0.5*((($A244-($AB9+2))/0.9)^2)) +     EXP(-0.5*((($A244-($AB9+6))/1.1)^2)))    * MAX(EXP(-k_elim*MAX($A244-($AB9+1),0)),0.58) ),0),IF(AND($AD9=TRUE,OR($AA9="Concerta",$AA9="OROS"),$A244&gt;=$AB9), MIN(OROS_factor*($AC9/Poids),22) / (1+EXP(-(($A244-($AB9+4.8))))) *  IF($A244&gt;($AB9+10), EXP(-k_elim*(($A244-($AB9+10)))), 1),0)))</f>
        <v>0</v>
      </c>
      <c r="M244" s="20">
        <f>IF($AA10="IR",IF(AND($AD10=TRUE,$AA10="IR",$A244&gt;=$AB10), (IR_factor*($AC10/Poids)) *  (EXP(-k_elim*($A244-$AB10)) - EXP(-3*($A244-$AB10)))  / (EXP(-k_elim*1.8)-EXP(-3*1.8)),0),IF($AA10="XR",IF(AND($AD10=TRUE,$AA10="XR",$A244&gt;=$AB10), IF($AE10="Jeun",   (XR_factor_fast*($AC10/Poids)) *    (EXP(-0.5*((($A244-($AB10+2))/0.9)^2)) +     EXP(-0.5*((($A244-($AB10+7))/1.1)^2)))    * MAX(EXP(-k_elim*MAX($A244-($AB10+1),0)),0.5),   (XR_factor_fed*($AC10/Poids)) *    (EXP(-0.5*((($A244-($AB10+2))/0.9)^2)) +     EXP(-0.5*((($A244-($AB10+6))/1.1)^2)))    * MAX(EXP(-k_elim*MAX($A244-($AB10+1),0)),0.58) ),0),IF(AND($AD10=TRUE,OR($AA10="Concerta",$AA10="OROS"),$A244&gt;=$AB10), MIN(OROS_factor*($AC10/Poids),22) / (1+EXP(-(($A244-($AB10+4.8))))) *  IF($A244&gt;($AB10+10), EXP(-k_elim*(($A244-($AB10+10)))), 1),0)))</f>
        <v>0</v>
      </c>
      <c r="N244" s="32">
        <f>IF($AA11="IR",IF(AND($AD11=TRUE,$AA11="IR",$A244&gt;=$AB11), (IR_factor*($AC11/Poids)) *  (EXP(-k_elim*($A244-$AB11)) - EXP(-3*($A244-$AB11)))  / (EXP(-k_elim*1.8)-EXP(-3*1.8)),0),IF($AA11="XR",IF(AND($AD11=TRUE,$AA11="XR",$A244&gt;=$AB11), IF($AE11="Jeun",   (XR_factor_fast*($AC11/Poids)) *    (EXP(-0.5*((($A244-($AB11+2))/0.9)^2)) +     EXP(-0.5*((($A244-($AB11+7))/1.1)^2)))    * MAX(EXP(-k_elim*MAX($A244-($AB11+1),0)),0.5),   (XR_factor_fed*($AC11/Poids)) *    (EXP(-0.5*((($A244-($AB11+2))/0.9)^2)) +     EXP(-0.5*((($A244-($AB11+6))/1.1)^2)))    * MAX(EXP(-k_elim*MAX($A244-($AB11+1),0)),0.58) ),0),IF(AND($AD11=TRUE,OR($AA11="Concerta",$AA11="OROS"),$A244&gt;=$AB11), MIN(OROS_factor*($AC11/Poids),22) / (1+EXP(-(($A244-($AB11+4.8))))) *  IF($A244&gt;($AB11+10), EXP(-k_elim*(($A244-($AB11+10)))), 1),0)))</f>
        <v>0</v>
      </c>
      <c r="O244" s="32">
        <f>IF($AA12="IR",IF(AND($AD12=TRUE,$AA12="IR",$A244&gt;=$AB12), (IR_factor*($AC12/Poids)) *  (EXP(-k_elim*($A244-$AB12)) - EXP(-3*($A244-$AB12)))  / (EXP(-k_elim*1.8)-EXP(-3*1.8)),0),IF($AA12="XR",IF(AND($AD12=TRUE,$AA12="XR",$A244&gt;=$AB12), IF($AE12="Jeun",   (XR_factor_fast*($AC12/Poids)) *    (EXP(-0.5*((($A244-($AB12+2))/0.9)^2)) +     EXP(-0.5*((($A244-($AB12+7))/1.1)^2)))    * MAX(EXP(-k_elim*MAX($A244-($AB12+1),0)),0.5),   (XR_factor_fed*($AC12/Poids)) *    (EXP(-0.5*((($A244-($AB12+2))/0.9)^2)) +     EXP(-0.5*((($A244-($AB12+6))/1.1)^2)))    * MAX(EXP(-k_elim*MAX($A244-($AB12+1),0)),0.58) ),0),IF(AND($AD12=TRUE,OR($AA12="Concerta",$AA12="OROS"),$A244&gt;=$AB12), MIN(OROS_factor*($AC12/Poids),22) / (1+EXP(-(($A244-($AB12+4.8))))) *  IF($A244&gt;($AB12+10), EXP(-k_elim*(($A244-($AB12+10)))), 1),0)))</f>
        <v>0</v>
      </c>
      <c r="P244" s="32">
        <f>IF($AA13="IR",IF(AND($AD13=TRUE,$AA13="IR",$A244&gt;=$AB13), (IR_factor*($AC13/Poids)) *  (EXP(-k_elim*($A244-$AB13)) - EXP(-3*($A244-$AB13)))  / (EXP(-k_elim*1.8)-EXP(-3*1.8)),0),IF($AA13="XR",IF(AND($AD13=TRUE,$AA13="XR",$A244&gt;=$AB13), IF($AE13="Jeun",   (XR_factor_fast*($AC13/Poids)) *    (EXP(-0.5*((($A244-($AB13+2))/0.9)^2)) +     EXP(-0.5*((($A244-($AB13+7))/1.1)^2)))    * MAX(EXP(-k_elim*MAX($A244-($AB13+1),0)),0.5),   (XR_factor_fed*($AC13/Poids)) *    (EXP(-0.5*((($A244-($AB13+2))/0.9)^2)) +     EXP(-0.5*((($A244-($AB13+6))/1.1)^2)))    * MAX(EXP(-k_elim*MAX($A244-($AB13+1),0)),0.58) ),0),IF(AND($AD13=TRUE,OR($AA13="Concerta",$AA13="OROS"),$A244&gt;=$AB13), MIN(OROS_factor*($AC13/Poids),22) / (1+EXP(-(($A244-($AB13+4.8))))) *  IF($A244&gt;($AB13+10), EXP(-k_elim*(($A244-($AB13+10)))), 1),0)))</f>
        <v>0</v>
      </c>
      <c r="AO244">
        <v>5</v>
      </c>
    </row>
    <row r="245" spans="1:41">
      <c r="A245" s="17">
        <v>18.149999999999959</v>
      </c>
      <c r="B245" s="18">
        <f t="shared" si="9"/>
        <v>8.1642989172835136</v>
      </c>
      <c r="C245" s="20">
        <f t="shared" si="10"/>
        <v>0</v>
      </c>
      <c r="D245" s="32">
        <f t="shared" si="11"/>
        <v>0</v>
      </c>
      <c r="E245" s="18">
        <f>IF($AA2="IR",IF(AND($AD2=TRUE,$AA2="IR",$A245&gt;=$AB2), (IR_factor*($AC2/Poids)) *  (EXP(-k_elim*($A245-$AB2)) - EXP(-3*($A245-$AB2)))  / (EXP(-k_elim*1.8)-EXP(-3*1.8)),0),IF($AA2="XR",IF(AND($AD2=TRUE,$AA2="XR",$A245&gt;=$AB2), IF($AE2="Jeun",   (XR_factor_fast*($AC2/Poids)) *    (EXP(-0.5*((($A245-($AB2+2))/0.9)^2)) +     EXP(-0.5*((($A245-($AB2+7))/1.1)^2)))    * MAX(EXP(-k_elim*MAX($A245-($AB2+1),0)),0.5),   (XR_factor_fed*($AC2/Poids)) *    (EXP(-0.5*((($A245-($AB2+2))/0.9)^2)) +     EXP(-0.5*((($A245-($AB2+6))/1.1)^2)))    * MAX(EXP(-k_elim*MAX($A245-($AB2+1),0)),0.58) ),0),IF(AND($AD2=TRUE,OR($AA2="Concerta",$AA2="OROS"),$A245&gt;=$AB2), MIN(OROS_factor*($AC2/Poids),22) / (1+EXP(-(($A245-($AB2+4.8))))) *  IF($A245&gt;($AB2+10), EXP(-k_elim*(($A245-($AB2+10)))), 1),0)))</f>
        <v>0.79604649899199065</v>
      </c>
      <c r="F245" s="18">
        <f>IF($AA3="IR",IF(AND($AD3=TRUE,$AA3="IR",$A245&gt;=$AB3), (IR_factor*($AC3/Poids)) *  (EXP(-k_elim*($A245-$AB3)) - EXP(-3*($A245-$AB3)))  / (EXP(-k_elim*1.8)-EXP(-3*1.8)),0),IF($AA3="XR",IF(AND($AD3=TRUE,$AA3="XR",$A245&gt;=$AB3), IF($AE3="Jeun",   (XR_factor_fast*($AC3/Poids)) *    (EXP(-0.5*((($A245-($AB3+2))/0.9)^2)) +     EXP(-0.5*((($A245-($AB3+7))/1.1)^2)))    * MAX(EXP(-k_elim*MAX($A245-($AB3+1),0)),0.5),   (XR_factor_fed*($AC3/Poids)) *    (EXP(-0.5*((($A245-($AB3+2))/0.9)^2)) +     EXP(-0.5*((($A245-($AB3+6))/1.1)^2)))    * MAX(EXP(-k_elim*MAX($A245-($AB3+1),0)),0.58) ),0),IF(AND($AD3=TRUE,OR($AA3="Concerta",$AA3="OROS"),$A245&gt;=$AB3), MIN(OROS_factor*($AC3/Poids),22) / (1+EXP(-(($A245-($AB3+4.8))))) *  IF($A245&gt;($AB3+10), EXP(-k_elim*(($A245-($AB3+10)))), 1),0)))</f>
        <v>0</v>
      </c>
      <c r="G245" s="18">
        <f>IF($AA4="IR",IF(AND($AD4=TRUE,$AA4="IR",$A245&gt;=$AB4), (IR_factor*($AC4/Poids)) *  (EXP(-k_elim*($A245-$AB4)) - EXP(-3*($A245-$AB4)))  / (EXP(-k_elim*1.8)-EXP(-3*1.8)),0),IF($AA4="XR",IF(AND($AD4=TRUE,$AA4="XR",$A245&gt;=$AB4), IF($AE4="Jeun",   (XR_factor_fast*($AC4/Poids)) *    (EXP(-0.5*((($A245-($AB4+2))/0.9)^2)) +     EXP(-0.5*((($A245-($AB4+7))/1.1)^2)))    * MAX(EXP(-k_elim*MAX($A245-($AB4+1),0)),0.5),   (XR_factor_fed*($AC4/Poids)) *    (EXP(-0.5*((($A245-($AB4+2))/0.9)^2)) +     EXP(-0.5*((($A245-($AB4+6))/1.1)^2)))    * MAX(EXP(-k_elim*MAX($A245-($AB4+1),0)),0.58) ),0),IF(AND($AD4=TRUE,OR($AA4="Concerta",$AA4="OROS"),$A245&gt;=$AB4), MIN(OROS_factor*($AC4/Poids),22) / (1+EXP(-(($A245-($AB4+4.8))))) *  IF($A245&gt;($AB4+10), EXP(-k_elim*(($A245-($AB4+10)))), 1),0)))</f>
        <v>0</v>
      </c>
      <c r="H245" s="18">
        <f>IF($AA5="IR",IF(AND($AD5=TRUE,$AA5="IR",$A245&gt;=$AB5), (IR_factor*($AC5/Poids)) *  (EXP(-k_elim*($A245-$AB5)) - EXP(-3*($A245-$AB5)))  / (EXP(-k_elim*1.8)-EXP(-3*1.8)),0),IF($AA5="XR",IF(AND($AD5=TRUE,$AA5="XR",$A245&gt;=$AB5), IF($AE5="Jeun",   (XR_factor_fast*($AC5/Poids)) *    (EXP(-0.5*((($A245-($AB5+2))/0.9)^2)) +     EXP(-0.5*((($A245-($AB5+7))/1.1)^2)))    * MAX(EXP(-k_elim*MAX($A245-($AB5+1),0)),0.5),   (XR_factor_fed*($AC5/Poids)) *    (EXP(-0.5*((($A245-($AB5+2))/0.9)^2)) +     EXP(-0.5*((($A245-($AB5+6))/1.1)^2)))    * MAX(EXP(-k_elim*MAX($A245-($AB5+1),0)),0.58) ),0),IF(AND($AD5=TRUE,OR($AA5="Concerta",$AA5="OROS"),$A245&gt;=$AB5), MIN(OROS_factor*($AC5/Poids),22) / (1+EXP(-(($A245-($AB5+4.8))))) *  IF($A245&gt;($AB5+10), EXP(-k_elim*(($A245-($AB5+10)))), 1),0)))</f>
        <v>7.3682524182915232</v>
      </c>
      <c r="I245" s="20">
        <f>IF($AA6="IR",IF(AND($AD6=TRUE,$AA6="IR",$A245&gt;=$AB6), (IR_factor*($AC6/Poids)) *  (EXP(-k_elim*($A245-$AB6)) - EXP(-3*($A245-$AB6)))  / (EXP(-k_elim*1.8)-EXP(-3*1.8)),0),IF($AA6="XR",IF(AND($AD6=TRUE,$AA6="XR",$A245&gt;=$AB6), IF($AE6="Jeun",   (XR_factor_fast*($AC6/Poids)) *    (EXP(-0.5*((($A245-($AB6+2))/0.9)^2)) +     EXP(-0.5*((($A245-($AB6+7))/1.1)^2)))    * MAX(EXP(-k_elim*MAX($A245-($AB6+1),0)),0.5),   (XR_factor_fed*($AC6/Poids)) *    (EXP(-0.5*((($A245-($AB6+2))/0.9)^2)) +     EXP(-0.5*((($A245-($AB6+6))/1.1)^2)))    * MAX(EXP(-k_elim*MAX($A245-($AB6+1),0)),0.58) ),0),IF(AND($AD6=TRUE,OR($AA6="Concerta",$AA6="OROS"),$A245&gt;=$AB6), MIN(OROS_factor*($AC6/Poids),22) / (1+EXP(-(($A245-($AB6+4.8))))) *  IF($A245&gt;($AB6+10), EXP(-k_elim*(($A245-($AB6+10)))), 1),0)))</f>
        <v>0</v>
      </c>
      <c r="J245" s="20">
        <f>IF($AA7="IR",IF(AND($AD7=TRUE,$AA7="IR",$A245&gt;=$AB7), (IR_factor*($AC7/Poids)) *  (EXP(-k_elim*($A245-$AB7)) - EXP(-3*($A245-$AB7)))  / (EXP(-k_elim*1.8)-EXP(-3*1.8)),0),IF($AA7="XR",IF(AND($AD7=TRUE,$AA7="XR",$A245&gt;=$AB7), IF($AE7="Jeun",   (XR_factor_fast*($AC7/Poids)) *    (EXP(-0.5*((($A245-($AB7+2))/0.9)^2)) +     EXP(-0.5*((($A245-($AB7+7))/1.1)^2)))    * MAX(EXP(-k_elim*MAX($A245-($AB7+1),0)),0.5),   (XR_factor_fed*($AC7/Poids)) *    (EXP(-0.5*((($A245-($AB7+2))/0.9)^2)) +     EXP(-0.5*((($A245-($AB7+6))/1.1)^2)))    * MAX(EXP(-k_elim*MAX($A245-($AB7+1),0)),0.58) ),0),IF(AND($AD7=TRUE,OR($AA7="Concerta",$AA7="OROS"),$A245&gt;=$AB7), MIN(OROS_factor*($AC7/Poids),22) / (1+EXP(-(($A245-($AB7+4.8))))) *  IF($A245&gt;($AB7+10), EXP(-k_elim*(($A245-($AB7+10)))), 1),0)))</f>
        <v>0</v>
      </c>
      <c r="K245" s="20">
        <f>IF($AA8="IR",IF(AND($AD8=TRUE,$AA8="IR",$A245&gt;=$AB8), (IR_factor*($AC8/Poids)) *  (EXP(-k_elim*($A245-$AB8)) - EXP(-3*($A245-$AB8)))  / (EXP(-k_elim*1.8)-EXP(-3*1.8)),0),IF($AA8="XR",IF(AND($AD8=TRUE,$AA8="XR",$A245&gt;=$AB8), IF($AE8="Jeun",   (XR_factor_fast*($AC8/Poids)) *    (EXP(-0.5*((($A245-($AB8+2))/0.9)^2)) +     EXP(-0.5*((($A245-($AB8+7))/1.1)^2)))    * MAX(EXP(-k_elim*MAX($A245-($AB8+1),0)),0.5),   (XR_factor_fed*($AC8/Poids)) *    (EXP(-0.5*((($A245-($AB8+2))/0.9)^2)) +     EXP(-0.5*((($A245-($AB8+6))/1.1)^2)))    * MAX(EXP(-k_elim*MAX($A245-($AB8+1),0)),0.58) ),0),IF(AND($AD8=TRUE,OR($AA8="Concerta",$AA8="OROS"),$A245&gt;=$AB8), MIN(OROS_factor*($AC8/Poids),22) / (1+EXP(-(($A245-($AB8+4.8))))) *  IF($A245&gt;($AB8+10), EXP(-k_elim*(($A245-($AB8+10)))), 1),0)))</f>
        <v>0</v>
      </c>
      <c r="L245" s="20">
        <f>IF($AA9="IR",IF(AND($AD9=TRUE,$AA9="IR",$A245&gt;=$AB9), (IR_factor*($AC9/Poids)) *  (EXP(-k_elim*($A245-$AB9)) - EXP(-3*($A245-$AB9)))  / (EXP(-k_elim*1.8)-EXP(-3*1.8)),0),IF($AA9="XR",IF(AND($AD9=TRUE,$AA9="XR",$A245&gt;=$AB9), IF($AE9="Jeun",   (XR_factor_fast*($AC9/Poids)) *    (EXP(-0.5*((($A245-($AB9+2))/0.9)^2)) +     EXP(-0.5*((($A245-($AB9+7))/1.1)^2)))    * MAX(EXP(-k_elim*MAX($A245-($AB9+1),0)),0.5),   (XR_factor_fed*($AC9/Poids)) *    (EXP(-0.5*((($A245-($AB9+2))/0.9)^2)) +     EXP(-0.5*((($A245-($AB9+6))/1.1)^2)))    * MAX(EXP(-k_elim*MAX($A245-($AB9+1),0)),0.58) ),0),IF(AND($AD9=TRUE,OR($AA9="Concerta",$AA9="OROS"),$A245&gt;=$AB9), MIN(OROS_factor*($AC9/Poids),22) / (1+EXP(-(($A245-($AB9+4.8))))) *  IF($A245&gt;($AB9+10), EXP(-k_elim*(($A245-($AB9+10)))), 1),0)))</f>
        <v>0</v>
      </c>
      <c r="M245" s="20">
        <f>IF($AA10="IR",IF(AND($AD10=TRUE,$AA10="IR",$A245&gt;=$AB10), (IR_factor*($AC10/Poids)) *  (EXP(-k_elim*($A245-$AB10)) - EXP(-3*($A245-$AB10)))  / (EXP(-k_elim*1.8)-EXP(-3*1.8)),0),IF($AA10="XR",IF(AND($AD10=TRUE,$AA10="XR",$A245&gt;=$AB10), IF($AE10="Jeun",   (XR_factor_fast*($AC10/Poids)) *    (EXP(-0.5*((($A245-($AB10+2))/0.9)^2)) +     EXP(-0.5*((($A245-($AB10+7))/1.1)^2)))    * MAX(EXP(-k_elim*MAX($A245-($AB10+1),0)),0.5),   (XR_factor_fed*($AC10/Poids)) *    (EXP(-0.5*((($A245-($AB10+2))/0.9)^2)) +     EXP(-0.5*((($A245-($AB10+6))/1.1)^2)))    * MAX(EXP(-k_elim*MAX($A245-($AB10+1),0)),0.58) ),0),IF(AND($AD10=TRUE,OR($AA10="Concerta",$AA10="OROS"),$A245&gt;=$AB10), MIN(OROS_factor*($AC10/Poids),22) / (1+EXP(-(($A245-($AB10+4.8))))) *  IF($A245&gt;($AB10+10), EXP(-k_elim*(($A245-($AB10+10)))), 1),0)))</f>
        <v>0</v>
      </c>
      <c r="N245" s="32">
        <f>IF($AA11="IR",IF(AND($AD11=TRUE,$AA11="IR",$A245&gt;=$AB11), (IR_factor*($AC11/Poids)) *  (EXP(-k_elim*($A245-$AB11)) - EXP(-3*($A245-$AB11)))  / (EXP(-k_elim*1.8)-EXP(-3*1.8)),0),IF($AA11="XR",IF(AND($AD11=TRUE,$AA11="XR",$A245&gt;=$AB11), IF($AE11="Jeun",   (XR_factor_fast*($AC11/Poids)) *    (EXP(-0.5*((($A245-($AB11+2))/0.9)^2)) +     EXP(-0.5*((($A245-($AB11+7))/1.1)^2)))    * MAX(EXP(-k_elim*MAX($A245-($AB11+1),0)),0.5),   (XR_factor_fed*($AC11/Poids)) *    (EXP(-0.5*((($A245-($AB11+2))/0.9)^2)) +     EXP(-0.5*((($A245-($AB11+6))/1.1)^2)))    * MAX(EXP(-k_elim*MAX($A245-($AB11+1),0)),0.58) ),0),IF(AND($AD11=TRUE,OR($AA11="Concerta",$AA11="OROS"),$A245&gt;=$AB11), MIN(OROS_factor*($AC11/Poids),22) / (1+EXP(-(($A245-($AB11+4.8))))) *  IF($A245&gt;($AB11+10), EXP(-k_elim*(($A245-($AB11+10)))), 1),0)))</f>
        <v>0</v>
      </c>
      <c r="O245" s="32">
        <f>IF($AA12="IR",IF(AND($AD12=TRUE,$AA12="IR",$A245&gt;=$AB12), (IR_factor*($AC12/Poids)) *  (EXP(-k_elim*($A245-$AB12)) - EXP(-3*($A245-$AB12)))  / (EXP(-k_elim*1.8)-EXP(-3*1.8)),0),IF($AA12="XR",IF(AND($AD12=TRUE,$AA12="XR",$A245&gt;=$AB12), IF($AE12="Jeun",   (XR_factor_fast*($AC12/Poids)) *    (EXP(-0.5*((($A245-($AB12+2))/0.9)^2)) +     EXP(-0.5*((($A245-($AB12+7))/1.1)^2)))    * MAX(EXP(-k_elim*MAX($A245-($AB12+1),0)),0.5),   (XR_factor_fed*($AC12/Poids)) *    (EXP(-0.5*((($A245-($AB12+2))/0.9)^2)) +     EXP(-0.5*((($A245-($AB12+6))/1.1)^2)))    * MAX(EXP(-k_elim*MAX($A245-($AB12+1),0)),0.58) ),0),IF(AND($AD12=TRUE,OR($AA12="Concerta",$AA12="OROS"),$A245&gt;=$AB12), MIN(OROS_factor*($AC12/Poids),22) / (1+EXP(-(($A245-($AB12+4.8))))) *  IF($A245&gt;($AB12+10), EXP(-k_elim*(($A245-($AB12+10)))), 1),0)))</f>
        <v>0</v>
      </c>
      <c r="P245" s="32">
        <f>IF($AA13="IR",IF(AND($AD13=TRUE,$AA13="IR",$A245&gt;=$AB13), (IR_factor*($AC13/Poids)) *  (EXP(-k_elim*($A245-$AB13)) - EXP(-3*($A245-$AB13)))  / (EXP(-k_elim*1.8)-EXP(-3*1.8)),0),IF($AA13="XR",IF(AND($AD13=TRUE,$AA13="XR",$A245&gt;=$AB13), IF($AE13="Jeun",   (XR_factor_fast*($AC13/Poids)) *    (EXP(-0.5*((($A245-($AB13+2))/0.9)^2)) +     EXP(-0.5*((($A245-($AB13+7))/1.1)^2)))    * MAX(EXP(-k_elim*MAX($A245-($AB13+1),0)),0.5),   (XR_factor_fed*($AC13/Poids)) *    (EXP(-0.5*((($A245-($AB13+2))/0.9)^2)) +     EXP(-0.5*((($A245-($AB13+6))/1.1)^2)))    * MAX(EXP(-k_elim*MAX($A245-($AB13+1),0)),0.58) ),0),IF(AND($AD13=TRUE,OR($AA13="Concerta",$AA13="OROS"),$A245&gt;=$AB13), MIN(OROS_factor*($AC13/Poids),22) / (1+EXP(-(($A245-($AB13+4.8))))) *  IF($A245&gt;($AB13+10), EXP(-k_elim*(($A245-($AB13+10)))), 1),0)))</f>
        <v>0</v>
      </c>
      <c r="AO245">
        <v>5</v>
      </c>
    </row>
    <row r="246" spans="1:41">
      <c r="A246" s="17">
        <v>18.19999999999996</v>
      </c>
      <c r="B246" s="18">
        <f t="shared" si="9"/>
        <v>8.0663920615049367</v>
      </c>
      <c r="C246" s="20">
        <f t="shared" si="10"/>
        <v>0</v>
      </c>
      <c r="D246" s="32">
        <f t="shared" si="11"/>
        <v>0</v>
      </c>
      <c r="E246" s="18">
        <f>IF($AA2="IR",IF(AND($AD2=TRUE,$AA2="IR",$A246&gt;=$AB2), (IR_factor*($AC2/Poids)) *  (EXP(-k_elim*($A246-$AB2)) - EXP(-3*($A246-$AB2)))  / (EXP(-k_elim*1.8)-EXP(-3*1.8)),0),IF($AA2="XR",IF(AND($AD2=TRUE,$AA2="XR",$A246&gt;=$AB2), IF($AE2="Jeun",   (XR_factor_fast*($AC2/Poids)) *    (EXP(-0.5*((($A246-($AB2+2))/0.9)^2)) +     EXP(-0.5*((($A246-($AB2+7))/1.1)^2)))    * MAX(EXP(-k_elim*MAX($A246-($AB2+1),0)),0.5),   (XR_factor_fed*($AC2/Poids)) *    (EXP(-0.5*((($A246-($AB2+2))/0.9)^2)) +     EXP(-0.5*((($A246-($AB2+6))/1.1)^2)))    * MAX(EXP(-k_elim*MAX($A246-($AB2+1),0)),0.58) ),0),IF(AND($AD2=TRUE,OR($AA2="Concerta",$AA2="OROS"),$A246&gt;=$AB2), MIN(OROS_factor*($AC2/Poids),22) / (1+EXP(-(($A246-($AB2+4.8))))) *  IF($A246&gt;($AB2+10), EXP(-k_elim*(($A246-($AB2+10)))), 1),0)))</f>
        <v>0.78625405998407427</v>
      </c>
      <c r="F246" s="18">
        <f>IF($AA3="IR",IF(AND($AD3=TRUE,$AA3="IR",$A246&gt;=$AB3), (IR_factor*($AC3/Poids)) *  (EXP(-k_elim*($A246-$AB3)) - EXP(-3*($A246-$AB3)))  / (EXP(-k_elim*1.8)-EXP(-3*1.8)),0),IF($AA3="XR",IF(AND($AD3=TRUE,$AA3="XR",$A246&gt;=$AB3), IF($AE3="Jeun",   (XR_factor_fast*($AC3/Poids)) *    (EXP(-0.5*((($A246-($AB3+2))/0.9)^2)) +     EXP(-0.5*((($A246-($AB3+7))/1.1)^2)))    * MAX(EXP(-k_elim*MAX($A246-($AB3+1),0)),0.5),   (XR_factor_fed*($AC3/Poids)) *    (EXP(-0.5*((($A246-($AB3+2))/0.9)^2)) +     EXP(-0.5*((($A246-($AB3+6))/1.1)^2)))    * MAX(EXP(-k_elim*MAX($A246-($AB3+1),0)),0.58) ),0),IF(AND($AD3=TRUE,OR($AA3="Concerta",$AA3="OROS"),$A246&gt;=$AB3), MIN(OROS_factor*($AC3/Poids),22) / (1+EXP(-(($A246-($AB3+4.8))))) *  IF($A246&gt;($AB3+10), EXP(-k_elim*(($A246-($AB3+10)))), 1),0)))</f>
        <v>0</v>
      </c>
      <c r="G246" s="18">
        <f>IF($AA4="IR",IF(AND($AD4=TRUE,$AA4="IR",$A246&gt;=$AB4), (IR_factor*($AC4/Poids)) *  (EXP(-k_elim*($A246-$AB4)) - EXP(-3*($A246-$AB4)))  / (EXP(-k_elim*1.8)-EXP(-3*1.8)),0),IF($AA4="XR",IF(AND($AD4=TRUE,$AA4="XR",$A246&gt;=$AB4), IF($AE4="Jeun",   (XR_factor_fast*($AC4/Poids)) *    (EXP(-0.5*((($A246-($AB4+2))/0.9)^2)) +     EXP(-0.5*((($A246-($AB4+7))/1.1)^2)))    * MAX(EXP(-k_elim*MAX($A246-($AB4+1),0)),0.5),   (XR_factor_fed*($AC4/Poids)) *    (EXP(-0.5*((($A246-($AB4+2))/0.9)^2)) +     EXP(-0.5*((($A246-($AB4+6))/1.1)^2)))    * MAX(EXP(-k_elim*MAX($A246-($AB4+1),0)),0.58) ),0),IF(AND($AD4=TRUE,OR($AA4="Concerta",$AA4="OROS"),$A246&gt;=$AB4), MIN(OROS_factor*($AC4/Poids),22) / (1+EXP(-(($A246-($AB4+4.8))))) *  IF($A246&gt;($AB4+10), EXP(-k_elim*(($A246-($AB4+10)))), 1),0)))</f>
        <v>0</v>
      </c>
      <c r="H246" s="18">
        <f>IF($AA5="IR",IF(AND($AD5=TRUE,$AA5="IR",$A246&gt;=$AB5), (IR_factor*($AC5/Poids)) *  (EXP(-k_elim*($A246-$AB5)) - EXP(-3*($A246-$AB5)))  / (EXP(-k_elim*1.8)-EXP(-3*1.8)),0),IF($AA5="XR",IF(AND($AD5=TRUE,$AA5="XR",$A246&gt;=$AB5), IF($AE5="Jeun",   (XR_factor_fast*($AC5/Poids)) *    (EXP(-0.5*((($A246-($AB5+2))/0.9)^2)) +     EXP(-0.5*((($A246-($AB5+7))/1.1)^2)))    * MAX(EXP(-k_elim*MAX($A246-($AB5+1),0)),0.5),   (XR_factor_fed*($AC5/Poids)) *    (EXP(-0.5*((($A246-($AB5+2))/0.9)^2)) +     EXP(-0.5*((($A246-($AB5+6))/1.1)^2)))    * MAX(EXP(-k_elim*MAX($A246-($AB5+1),0)),0.58) ),0),IF(AND($AD5=TRUE,OR($AA5="Concerta",$AA5="OROS"),$A246&gt;=$AB5), MIN(OROS_factor*($AC5/Poids),22) / (1+EXP(-(($A246-($AB5+4.8))))) *  IF($A246&gt;($AB5+10), EXP(-k_elim*(($A246-($AB5+10)))), 1),0)))</f>
        <v>7.2801380015208625</v>
      </c>
      <c r="I246" s="20">
        <f>IF($AA6="IR",IF(AND($AD6=TRUE,$AA6="IR",$A246&gt;=$AB6), (IR_factor*($AC6/Poids)) *  (EXP(-k_elim*($A246-$AB6)) - EXP(-3*($A246-$AB6)))  / (EXP(-k_elim*1.8)-EXP(-3*1.8)),0),IF($AA6="XR",IF(AND($AD6=TRUE,$AA6="XR",$A246&gt;=$AB6), IF($AE6="Jeun",   (XR_factor_fast*($AC6/Poids)) *    (EXP(-0.5*((($A246-($AB6+2))/0.9)^2)) +     EXP(-0.5*((($A246-($AB6+7))/1.1)^2)))    * MAX(EXP(-k_elim*MAX($A246-($AB6+1),0)),0.5),   (XR_factor_fed*($AC6/Poids)) *    (EXP(-0.5*((($A246-($AB6+2))/0.9)^2)) +     EXP(-0.5*((($A246-($AB6+6))/1.1)^2)))    * MAX(EXP(-k_elim*MAX($A246-($AB6+1),0)),0.58) ),0),IF(AND($AD6=TRUE,OR($AA6="Concerta",$AA6="OROS"),$A246&gt;=$AB6), MIN(OROS_factor*($AC6/Poids),22) / (1+EXP(-(($A246-($AB6+4.8))))) *  IF($A246&gt;($AB6+10), EXP(-k_elim*(($A246-($AB6+10)))), 1),0)))</f>
        <v>0</v>
      </c>
      <c r="J246" s="20">
        <f>IF($AA7="IR",IF(AND($AD7=TRUE,$AA7="IR",$A246&gt;=$AB7), (IR_factor*($AC7/Poids)) *  (EXP(-k_elim*($A246-$AB7)) - EXP(-3*($A246-$AB7)))  / (EXP(-k_elim*1.8)-EXP(-3*1.8)),0),IF($AA7="XR",IF(AND($AD7=TRUE,$AA7="XR",$A246&gt;=$AB7), IF($AE7="Jeun",   (XR_factor_fast*($AC7/Poids)) *    (EXP(-0.5*((($A246-($AB7+2))/0.9)^2)) +     EXP(-0.5*((($A246-($AB7+7))/1.1)^2)))    * MAX(EXP(-k_elim*MAX($A246-($AB7+1),0)),0.5),   (XR_factor_fed*($AC7/Poids)) *    (EXP(-0.5*((($A246-($AB7+2))/0.9)^2)) +     EXP(-0.5*((($A246-($AB7+6))/1.1)^2)))    * MAX(EXP(-k_elim*MAX($A246-($AB7+1),0)),0.58) ),0),IF(AND($AD7=TRUE,OR($AA7="Concerta",$AA7="OROS"),$A246&gt;=$AB7), MIN(OROS_factor*($AC7/Poids),22) / (1+EXP(-(($A246-($AB7+4.8))))) *  IF($A246&gt;($AB7+10), EXP(-k_elim*(($A246-($AB7+10)))), 1),0)))</f>
        <v>0</v>
      </c>
      <c r="K246" s="20">
        <f>IF($AA8="IR",IF(AND($AD8=TRUE,$AA8="IR",$A246&gt;=$AB8), (IR_factor*($AC8/Poids)) *  (EXP(-k_elim*($A246-$AB8)) - EXP(-3*($A246-$AB8)))  / (EXP(-k_elim*1.8)-EXP(-3*1.8)),0),IF($AA8="XR",IF(AND($AD8=TRUE,$AA8="XR",$A246&gt;=$AB8), IF($AE8="Jeun",   (XR_factor_fast*($AC8/Poids)) *    (EXP(-0.5*((($A246-($AB8+2))/0.9)^2)) +     EXP(-0.5*((($A246-($AB8+7))/1.1)^2)))    * MAX(EXP(-k_elim*MAX($A246-($AB8+1),0)),0.5),   (XR_factor_fed*($AC8/Poids)) *    (EXP(-0.5*((($A246-($AB8+2))/0.9)^2)) +     EXP(-0.5*((($A246-($AB8+6))/1.1)^2)))    * MAX(EXP(-k_elim*MAX($A246-($AB8+1),0)),0.58) ),0),IF(AND($AD8=TRUE,OR($AA8="Concerta",$AA8="OROS"),$A246&gt;=$AB8), MIN(OROS_factor*($AC8/Poids),22) / (1+EXP(-(($A246-($AB8+4.8))))) *  IF($A246&gt;($AB8+10), EXP(-k_elim*(($A246-($AB8+10)))), 1),0)))</f>
        <v>0</v>
      </c>
      <c r="L246" s="20">
        <f>IF($AA9="IR",IF(AND($AD9=TRUE,$AA9="IR",$A246&gt;=$AB9), (IR_factor*($AC9/Poids)) *  (EXP(-k_elim*($A246-$AB9)) - EXP(-3*($A246-$AB9)))  / (EXP(-k_elim*1.8)-EXP(-3*1.8)),0),IF($AA9="XR",IF(AND($AD9=TRUE,$AA9="XR",$A246&gt;=$AB9), IF($AE9="Jeun",   (XR_factor_fast*($AC9/Poids)) *    (EXP(-0.5*((($A246-($AB9+2))/0.9)^2)) +     EXP(-0.5*((($A246-($AB9+7))/1.1)^2)))    * MAX(EXP(-k_elim*MAX($A246-($AB9+1),0)),0.5),   (XR_factor_fed*($AC9/Poids)) *    (EXP(-0.5*((($A246-($AB9+2))/0.9)^2)) +     EXP(-0.5*((($A246-($AB9+6))/1.1)^2)))    * MAX(EXP(-k_elim*MAX($A246-($AB9+1),0)),0.58) ),0),IF(AND($AD9=TRUE,OR($AA9="Concerta",$AA9="OROS"),$A246&gt;=$AB9), MIN(OROS_factor*($AC9/Poids),22) / (1+EXP(-(($A246-($AB9+4.8))))) *  IF($A246&gt;($AB9+10), EXP(-k_elim*(($A246-($AB9+10)))), 1),0)))</f>
        <v>0</v>
      </c>
      <c r="M246" s="20">
        <f>IF($AA10="IR",IF(AND($AD10=TRUE,$AA10="IR",$A246&gt;=$AB10), (IR_factor*($AC10/Poids)) *  (EXP(-k_elim*($A246-$AB10)) - EXP(-3*($A246-$AB10)))  / (EXP(-k_elim*1.8)-EXP(-3*1.8)),0),IF($AA10="XR",IF(AND($AD10=TRUE,$AA10="XR",$A246&gt;=$AB10), IF($AE10="Jeun",   (XR_factor_fast*($AC10/Poids)) *    (EXP(-0.5*((($A246-($AB10+2))/0.9)^2)) +     EXP(-0.5*((($A246-($AB10+7))/1.1)^2)))    * MAX(EXP(-k_elim*MAX($A246-($AB10+1),0)),0.5),   (XR_factor_fed*($AC10/Poids)) *    (EXP(-0.5*((($A246-($AB10+2))/0.9)^2)) +     EXP(-0.5*((($A246-($AB10+6))/1.1)^2)))    * MAX(EXP(-k_elim*MAX($A246-($AB10+1),0)),0.58) ),0),IF(AND($AD10=TRUE,OR($AA10="Concerta",$AA10="OROS"),$A246&gt;=$AB10), MIN(OROS_factor*($AC10/Poids),22) / (1+EXP(-(($A246-($AB10+4.8))))) *  IF($A246&gt;($AB10+10), EXP(-k_elim*(($A246-($AB10+10)))), 1),0)))</f>
        <v>0</v>
      </c>
      <c r="N246" s="32">
        <f>IF($AA11="IR",IF(AND($AD11=TRUE,$AA11="IR",$A246&gt;=$AB11), (IR_factor*($AC11/Poids)) *  (EXP(-k_elim*($A246-$AB11)) - EXP(-3*($A246-$AB11)))  / (EXP(-k_elim*1.8)-EXP(-3*1.8)),0),IF($AA11="XR",IF(AND($AD11=TRUE,$AA11="XR",$A246&gt;=$AB11), IF($AE11="Jeun",   (XR_factor_fast*($AC11/Poids)) *    (EXP(-0.5*((($A246-($AB11+2))/0.9)^2)) +     EXP(-0.5*((($A246-($AB11+7))/1.1)^2)))    * MAX(EXP(-k_elim*MAX($A246-($AB11+1),0)),0.5),   (XR_factor_fed*($AC11/Poids)) *    (EXP(-0.5*((($A246-($AB11+2))/0.9)^2)) +     EXP(-0.5*((($A246-($AB11+6))/1.1)^2)))    * MAX(EXP(-k_elim*MAX($A246-($AB11+1),0)),0.58) ),0),IF(AND($AD11=TRUE,OR($AA11="Concerta",$AA11="OROS"),$A246&gt;=$AB11), MIN(OROS_factor*($AC11/Poids),22) / (1+EXP(-(($A246-($AB11+4.8))))) *  IF($A246&gt;($AB11+10), EXP(-k_elim*(($A246-($AB11+10)))), 1),0)))</f>
        <v>0</v>
      </c>
      <c r="O246" s="32">
        <f>IF($AA12="IR",IF(AND($AD12=TRUE,$AA12="IR",$A246&gt;=$AB12), (IR_factor*($AC12/Poids)) *  (EXP(-k_elim*($A246-$AB12)) - EXP(-3*($A246-$AB12)))  / (EXP(-k_elim*1.8)-EXP(-3*1.8)),0),IF($AA12="XR",IF(AND($AD12=TRUE,$AA12="XR",$A246&gt;=$AB12), IF($AE12="Jeun",   (XR_factor_fast*($AC12/Poids)) *    (EXP(-0.5*((($A246-($AB12+2))/0.9)^2)) +     EXP(-0.5*((($A246-($AB12+7))/1.1)^2)))    * MAX(EXP(-k_elim*MAX($A246-($AB12+1),0)),0.5),   (XR_factor_fed*($AC12/Poids)) *    (EXP(-0.5*((($A246-($AB12+2))/0.9)^2)) +     EXP(-0.5*((($A246-($AB12+6))/1.1)^2)))    * MAX(EXP(-k_elim*MAX($A246-($AB12+1),0)),0.58) ),0),IF(AND($AD12=TRUE,OR($AA12="Concerta",$AA12="OROS"),$A246&gt;=$AB12), MIN(OROS_factor*($AC12/Poids),22) / (1+EXP(-(($A246-($AB12+4.8))))) *  IF($A246&gt;($AB12+10), EXP(-k_elim*(($A246-($AB12+10)))), 1),0)))</f>
        <v>0</v>
      </c>
      <c r="P246" s="32">
        <f>IF($AA13="IR",IF(AND($AD13=TRUE,$AA13="IR",$A246&gt;=$AB13), (IR_factor*($AC13/Poids)) *  (EXP(-k_elim*($A246-$AB13)) - EXP(-3*($A246-$AB13)))  / (EXP(-k_elim*1.8)-EXP(-3*1.8)),0),IF($AA13="XR",IF(AND($AD13=TRUE,$AA13="XR",$A246&gt;=$AB13), IF($AE13="Jeun",   (XR_factor_fast*($AC13/Poids)) *    (EXP(-0.5*((($A246-($AB13+2))/0.9)^2)) +     EXP(-0.5*((($A246-($AB13+7))/1.1)^2)))    * MAX(EXP(-k_elim*MAX($A246-($AB13+1),0)),0.5),   (XR_factor_fed*($AC13/Poids)) *    (EXP(-0.5*((($A246-($AB13+2))/0.9)^2)) +     EXP(-0.5*((($A246-($AB13+6))/1.1)^2)))    * MAX(EXP(-k_elim*MAX($A246-($AB13+1),0)),0.58) ),0),IF(AND($AD13=TRUE,OR($AA13="Concerta",$AA13="OROS"),$A246&gt;=$AB13), MIN(OROS_factor*($AC13/Poids),22) / (1+EXP(-(($A246-($AB13+4.8))))) *  IF($A246&gt;($AB13+10), EXP(-k_elim*(($A246-($AB13+10)))), 1),0)))</f>
        <v>0</v>
      </c>
      <c r="AO246">
        <v>5</v>
      </c>
    </row>
    <row r="247" spans="1:41">
      <c r="A247" s="17">
        <v>18.249999999999961</v>
      </c>
      <c r="B247" s="18">
        <f t="shared" si="9"/>
        <v>7.9693378838310185</v>
      </c>
      <c r="C247" s="20">
        <f t="shared" si="10"/>
        <v>0</v>
      </c>
      <c r="D247" s="32">
        <f t="shared" si="11"/>
        <v>0</v>
      </c>
      <c r="E247" s="18">
        <f>IF($AA2="IR",IF(AND($AD2=TRUE,$AA2="IR",$A247&gt;=$AB2), (IR_factor*($AC2/Poids)) *  (EXP(-k_elim*($A247-$AB2)) - EXP(-3*($A247-$AB2)))  / (EXP(-k_elim*1.8)-EXP(-3*1.8)),0),IF($AA2="XR",IF(AND($AD2=TRUE,$AA2="XR",$A247&gt;=$AB2), IF($AE2="Jeun",   (XR_factor_fast*($AC2/Poids)) *    (EXP(-0.5*((($A247-($AB2+2))/0.9)^2)) +     EXP(-0.5*((($A247-($AB2+7))/1.1)^2)))    * MAX(EXP(-k_elim*MAX($A247-($AB2+1),0)),0.5),   (XR_factor_fed*($AC2/Poids)) *    (EXP(-0.5*((($A247-($AB2+2))/0.9)^2)) +     EXP(-0.5*((($A247-($AB2+6))/1.1)^2)))    * MAX(EXP(-k_elim*MAX($A247-($AB2+1),0)),0.58) ),0),IF(AND($AD2=TRUE,OR($AA2="Concerta",$AA2="OROS"),$A247&gt;=$AB2), MIN(OROS_factor*($AC2/Poids),22) / (1+EXP(-(($A247-($AB2+4.8))))) *  IF($A247&gt;($AB2+10), EXP(-k_elim*(($A247-($AB2+10)))), 1),0)))</f>
        <v>0.77658208110235005</v>
      </c>
      <c r="F247" s="18">
        <f>IF($AA3="IR",IF(AND($AD3=TRUE,$AA3="IR",$A247&gt;=$AB3), (IR_factor*($AC3/Poids)) *  (EXP(-k_elim*($A247-$AB3)) - EXP(-3*($A247-$AB3)))  / (EXP(-k_elim*1.8)-EXP(-3*1.8)),0),IF($AA3="XR",IF(AND($AD3=TRUE,$AA3="XR",$A247&gt;=$AB3), IF($AE3="Jeun",   (XR_factor_fast*($AC3/Poids)) *    (EXP(-0.5*((($A247-($AB3+2))/0.9)^2)) +     EXP(-0.5*((($A247-($AB3+7))/1.1)^2)))    * MAX(EXP(-k_elim*MAX($A247-($AB3+1),0)),0.5),   (XR_factor_fed*($AC3/Poids)) *    (EXP(-0.5*((($A247-($AB3+2))/0.9)^2)) +     EXP(-0.5*((($A247-($AB3+6))/1.1)^2)))    * MAX(EXP(-k_elim*MAX($A247-($AB3+1),0)),0.58) ),0),IF(AND($AD3=TRUE,OR($AA3="Concerta",$AA3="OROS"),$A247&gt;=$AB3), MIN(OROS_factor*($AC3/Poids),22) / (1+EXP(-(($A247-($AB3+4.8))))) *  IF($A247&gt;($AB3+10), EXP(-k_elim*(($A247-($AB3+10)))), 1),0)))</f>
        <v>0</v>
      </c>
      <c r="G247" s="18">
        <f>IF($AA4="IR",IF(AND($AD4=TRUE,$AA4="IR",$A247&gt;=$AB4), (IR_factor*($AC4/Poids)) *  (EXP(-k_elim*($A247-$AB4)) - EXP(-3*($A247-$AB4)))  / (EXP(-k_elim*1.8)-EXP(-3*1.8)),0),IF($AA4="XR",IF(AND($AD4=TRUE,$AA4="XR",$A247&gt;=$AB4), IF($AE4="Jeun",   (XR_factor_fast*($AC4/Poids)) *    (EXP(-0.5*((($A247-($AB4+2))/0.9)^2)) +     EXP(-0.5*((($A247-($AB4+7))/1.1)^2)))    * MAX(EXP(-k_elim*MAX($A247-($AB4+1),0)),0.5),   (XR_factor_fed*($AC4/Poids)) *    (EXP(-0.5*((($A247-($AB4+2))/0.9)^2)) +     EXP(-0.5*((($A247-($AB4+6))/1.1)^2)))    * MAX(EXP(-k_elim*MAX($A247-($AB4+1),0)),0.58) ),0),IF(AND($AD4=TRUE,OR($AA4="Concerta",$AA4="OROS"),$A247&gt;=$AB4), MIN(OROS_factor*($AC4/Poids),22) / (1+EXP(-(($A247-($AB4+4.8))))) *  IF($A247&gt;($AB4+10), EXP(-k_elim*(($A247-($AB4+10)))), 1),0)))</f>
        <v>0</v>
      </c>
      <c r="H247" s="18">
        <f>IF($AA5="IR",IF(AND($AD5=TRUE,$AA5="IR",$A247&gt;=$AB5), (IR_factor*($AC5/Poids)) *  (EXP(-k_elim*($A247-$AB5)) - EXP(-3*($A247-$AB5)))  / (EXP(-k_elim*1.8)-EXP(-3*1.8)),0),IF($AA5="XR",IF(AND($AD5=TRUE,$AA5="XR",$A247&gt;=$AB5), IF($AE5="Jeun",   (XR_factor_fast*($AC5/Poids)) *    (EXP(-0.5*((($A247-($AB5+2))/0.9)^2)) +     EXP(-0.5*((($A247-($AB5+7))/1.1)^2)))    * MAX(EXP(-k_elim*MAX($A247-($AB5+1),0)),0.5),   (XR_factor_fed*($AC5/Poids)) *    (EXP(-0.5*((($A247-($AB5+2))/0.9)^2)) +     EXP(-0.5*((($A247-($AB5+6))/1.1)^2)))    * MAX(EXP(-k_elim*MAX($A247-($AB5+1),0)),0.58) ),0),IF(AND($AD5=TRUE,OR($AA5="Concerta",$AA5="OROS"),$A247&gt;=$AB5), MIN(OROS_factor*($AC5/Poids),22) / (1+EXP(-(($A247-($AB5+4.8))))) *  IF($A247&gt;($AB5+10), EXP(-k_elim*(($A247-($AB5+10)))), 1),0)))</f>
        <v>7.1927558027286684</v>
      </c>
      <c r="I247" s="20">
        <f>IF($AA6="IR",IF(AND($AD6=TRUE,$AA6="IR",$A247&gt;=$AB6), (IR_factor*($AC6/Poids)) *  (EXP(-k_elim*($A247-$AB6)) - EXP(-3*($A247-$AB6)))  / (EXP(-k_elim*1.8)-EXP(-3*1.8)),0),IF($AA6="XR",IF(AND($AD6=TRUE,$AA6="XR",$A247&gt;=$AB6), IF($AE6="Jeun",   (XR_factor_fast*($AC6/Poids)) *    (EXP(-0.5*((($A247-($AB6+2))/0.9)^2)) +     EXP(-0.5*((($A247-($AB6+7))/1.1)^2)))    * MAX(EXP(-k_elim*MAX($A247-($AB6+1),0)),0.5),   (XR_factor_fed*($AC6/Poids)) *    (EXP(-0.5*((($A247-($AB6+2))/0.9)^2)) +     EXP(-0.5*((($A247-($AB6+6))/1.1)^2)))    * MAX(EXP(-k_elim*MAX($A247-($AB6+1),0)),0.58) ),0),IF(AND($AD6=TRUE,OR($AA6="Concerta",$AA6="OROS"),$A247&gt;=$AB6), MIN(OROS_factor*($AC6/Poids),22) / (1+EXP(-(($A247-($AB6+4.8))))) *  IF($A247&gt;($AB6+10), EXP(-k_elim*(($A247-($AB6+10)))), 1),0)))</f>
        <v>0</v>
      </c>
      <c r="J247" s="20">
        <f>IF($AA7="IR",IF(AND($AD7=TRUE,$AA7="IR",$A247&gt;=$AB7), (IR_factor*($AC7/Poids)) *  (EXP(-k_elim*($A247-$AB7)) - EXP(-3*($A247-$AB7)))  / (EXP(-k_elim*1.8)-EXP(-3*1.8)),0),IF($AA7="XR",IF(AND($AD7=TRUE,$AA7="XR",$A247&gt;=$AB7), IF($AE7="Jeun",   (XR_factor_fast*($AC7/Poids)) *    (EXP(-0.5*((($A247-($AB7+2))/0.9)^2)) +     EXP(-0.5*((($A247-($AB7+7))/1.1)^2)))    * MAX(EXP(-k_elim*MAX($A247-($AB7+1),0)),0.5),   (XR_factor_fed*($AC7/Poids)) *    (EXP(-0.5*((($A247-($AB7+2))/0.9)^2)) +     EXP(-0.5*((($A247-($AB7+6))/1.1)^2)))    * MAX(EXP(-k_elim*MAX($A247-($AB7+1),0)),0.58) ),0),IF(AND($AD7=TRUE,OR($AA7="Concerta",$AA7="OROS"),$A247&gt;=$AB7), MIN(OROS_factor*($AC7/Poids),22) / (1+EXP(-(($A247-($AB7+4.8))))) *  IF($A247&gt;($AB7+10), EXP(-k_elim*(($A247-($AB7+10)))), 1),0)))</f>
        <v>0</v>
      </c>
      <c r="K247" s="20">
        <f>IF($AA8="IR",IF(AND($AD8=TRUE,$AA8="IR",$A247&gt;=$AB8), (IR_factor*($AC8/Poids)) *  (EXP(-k_elim*($A247-$AB8)) - EXP(-3*($A247-$AB8)))  / (EXP(-k_elim*1.8)-EXP(-3*1.8)),0),IF($AA8="XR",IF(AND($AD8=TRUE,$AA8="XR",$A247&gt;=$AB8), IF($AE8="Jeun",   (XR_factor_fast*($AC8/Poids)) *    (EXP(-0.5*((($A247-($AB8+2))/0.9)^2)) +     EXP(-0.5*((($A247-($AB8+7))/1.1)^2)))    * MAX(EXP(-k_elim*MAX($A247-($AB8+1),0)),0.5),   (XR_factor_fed*($AC8/Poids)) *    (EXP(-0.5*((($A247-($AB8+2))/0.9)^2)) +     EXP(-0.5*((($A247-($AB8+6))/1.1)^2)))    * MAX(EXP(-k_elim*MAX($A247-($AB8+1),0)),0.58) ),0),IF(AND($AD8=TRUE,OR($AA8="Concerta",$AA8="OROS"),$A247&gt;=$AB8), MIN(OROS_factor*($AC8/Poids),22) / (1+EXP(-(($A247-($AB8+4.8))))) *  IF($A247&gt;($AB8+10), EXP(-k_elim*(($A247-($AB8+10)))), 1),0)))</f>
        <v>0</v>
      </c>
      <c r="L247" s="20">
        <f>IF($AA9="IR",IF(AND($AD9=TRUE,$AA9="IR",$A247&gt;=$AB9), (IR_factor*($AC9/Poids)) *  (EXP(-k_elim*($A247-$AB9)) - EXP(-3*($A247-$AB9)))  / (EXP(-k_elim*1.8)-EXP(-3*1.8)),0),IF($AA9="XR",IF(AND($AD9=TRUE,$AA9="XR",$A247&gt;=$AB9), IF($AE9="Jeun",   (XR_factor_fast*($AC9/Poids)) *    (EXP(-0.5*((($A247-($AB9+2))/0.9)^2)) +     EXP(-0.5*((($A247-($AB9+7))/1.1)^2)))    * MAX(EXP(-k_elim*MAX($A247-($AB9+1),0)),0.5),   (XR_factor_fed*($AC9/Poids)) *    (EXP(-0.5*((($A247-($AB9+2))/0.9)^2)) +     EXP(-0.5*((($A247-($AB9+6))/1.1)^2)))    * MAX(EXP(-k_elim*MAX($A247-($AB9+1),0)),0.58) ),0),IF(AND($AD9=TRUE,OR($AA9="Concerta",$AA9="OROS"),$A247&gt;=$AB9), MIN(OROS_factor*($AC9/Poids),22) / (1+EXP(-(($A247-($AB9+4.8))))) *  IF($A247&gt;($AB9+10), EXP(-k_elim*(($A247-($AB9+10)))), 1),0)))</f>
        <v>0</v>
      </c>
      <c r="M247" s="20">
        <f>IF($AA10="IR",IF(AND($AD10=TRUE,$AA10="IR",$A247&gt;=$AB10), (IR_factor*($AC10/Poids)) *  (EXP(-k_elim*($A247-$AB10)) - EXP(-3*($A247-$AB10)))  / (EXP(-k_elim*1.8)-EXP(-3*1.8)),0),IF($AA10="XR",IF(AND($AD10=TRUE,$AA10="XR",$A247&gt;=$AB10), IF($AE10="Jeun",   (XR_factor_fast*($AC10/Poids)) *    (EXP(-0.5*((($A247-($AB10+2))/0.9)^2)) +     EXP(-0.5*((($A247-($AB10+7))/1.1)^2)))    * MAX(EXP(-k_elim*MAX($A247-($AB10+1),0)),0.5),   (XR_factor_fed*($AC10/Poids)) *    (EXP(-0.5*((($A247-($AB10+2))/0.9)^2)) +     EXP(-0.5*((($A247-($AB10+6))/1.1)^2)))    * MAX(EXP(-k_elim*MAX($A247-($AB10+1),0)),0.58) ),0),IF(AND($AD10=TRUE,OR($AA10="Concerta",$AA10="OROS"),$A247&gt;=$AB10), MIN(OROS_factor*($AC10/Poids),22) / (1+EXP(-(($A247-($AB10+4.8))))) *  IF($A247&gt;($AB10+10), EXP(-k_elim*(($A247-($AB10+10)))), 1),0)))</f>
        <v>0</v>
      </c>
      <c r="N247" s="32">
        <f>IF($AA11="IR",IF(AND($AD11=TRUE,$AA11="IR",$A247&gt;=$AB11), (IR_factor*($AC11/Poids)) *  (EXP(-k_elim*($A247-$AB11)) - EXP(-3*($A247-$AB11)))  / (EXP(-k_elim*1.8)-EXP(-3*1.8)),0),IF($AA11="XR",IF(AND($AD11=TRUE,$AA11="XR",$A247&gt;=$AB11), IF($AE11="Jeun",   (XR_factor_fast*($AC11/Poids)) *    (EXP(-0.5*((($A247-($AB11+2))/0.9)^2)) +     EXP(-0.5*((($A247-($AB11+7))/1.1)^2)))    * MAX(EXP(-k_elim*MAX($A247-($AB11+1),0)),0.5),   (XR_factor_fed*($AC11/Poids)) *    (EXP(-0.5*((($A247-($AB11+2))/0.9)^2)) +     EXP(-0.5*((($A247-($AB11+6))/1.1)^2)))    * MAX(EXP(-k_elim*MAX($A247-($AB11+1),0)),0.58) ),0),IF(AND($AD11=TRUE,OR($AA11="Concerta",$AA11="OROS"),$A247&gt;=$AB11), MIN(OROS_factor*($AC11/Poids),22) / (1+EXP(-(($A247-($AB11+4.8))))) *  IF($A247&gt;($AB11+10), EXP(-k_elim*(($A247-($AB11+10)))), 1),0)))</f>
        <v>0</v>
      </c>
      <c r="O247" s="32">
        <f>IF($AA12="IR",IF(AND($AD12=TRUE,$AA12="IR",$A247&gt;=$AB12), (IR_factor*($AC12/Poids)) *  (EXP(-k_elim*($A247-$AB12)) - EXP(-3*($A247-$AB12)))  / (EXP(-k_elim*1.8)-EXP(-3*1.8)),0),IF($AA12="XR",IF(AND($AD12=TRUE,$AA12="XR",$A247&gt;=$AB12), IF($AE12="Jeun",   (XR_factor_fast*($AC12/Poids)) *    (EXP(-0.5*((($A247-($AB12+2))/0.9)^2)) +     EXP(-0.5*((($A247-($AB12+7))/1.1)^2)))    * MAX(EXP(-k_elim*MAX($A247-($AB12+1),0)),0.5),   (XR_factor_fed*($AC12/Poids)) *    (EXP(-0.5*((($A247-($AB12+2))/0.9)^2)) +     EXP(-0.5*((($A247-($AB12+6))/1.1)^2)))    * MAX(EXP(-k_elim*MAX($A247-($AB12+1),0)),0.58) ),0),IF(AND($AD12=TRUE,OR($AA12="Concerta",$AA12="OROS"),$A247&gt;=$AB12), MIN(OROS_factor*($AC12/Poids),22) / (1+EXP(-(($A247-($AB12+4.8))))) *  IF($A247&gt;($AB12+10), EXP(-k_elim*(($A247-($AB12+10)))), 1),0)))</f>
        <v>0</v>
      </c>
      <c r="P247" s="32">
        <f>IF($AA13="IR",IF(AND($AD13=TRUE,$AA13="IR",$A247&gt;=$AB13), (IR_factor*($AC13/Poids)) *  (EXP(-k_elim*($A247-$AB13)) - EXP(-3*($A247-$AB13)))  / (EXP(-k_elim*1.8)-EXP(-3*1.8)),0),IF($AA13="XR",IF(AND($AD13=TRUE,$AA13="XR",$A247&gt;=$AB13), IF($AE13="Jeun",   (XR_factor_fast*($AC13/Poids)) *    (EXP(-0.5*((($A247-($AB13+2))/0.9)^2)) +     EXP(-0.5*((($A247-($AB13+7))/1.1)^2)))    * MAX(EXP(-k_elim*MAX($A247-($AB13+1),0)),0.5),   (XR_factor_fed*($AC13/Poids)) *    (EXP(-0.5*((($A247-($AB13+2))/0.9)^2)) +     EXP(-0.5*((($A247-($AB13+6))/1.1)^2)))    * MAX(EXP(-k_elim*MAX($A247-($AB13+1),0)),0.58) ),0),IF(AND($AD13=TRUE,OR($AA13="Concerta",$AA13="OROS"),$A247&gt;=$AB13), MIN(OROS_factor*($AC13/Poids),22) / (1+EXP(-(($A247-($AB13+4.8))))) *  IF($A247&gt;($AB13+10), EXP(-k_elim*(($A247-($AB13+10)))), 1),0)))</f>
        <v>0</v>
      </c>
      <c r="AO247">
        <v>5</v>
      </c>
    </row>
    <row r="248" spans="1:41">
      <c r="A248" s="17">
        <v>18.299999999999951</v>
      </c>
      <c r="B248" s="18">
        <f t="shared" si="9"/>
        <v>7.8731748852221797</v>
      </c>
      <c r="C248" s="20">
        <f t="shared" si="10"/>
        <v>0</v>
      </c>
      <c r="D248" s="32">
        <f t="shared" si="11"/>
        <v>0</v>
      </c>
      <c r="E248" s="18">
        <f>IF($AA2="IR",IF(AND($AD2=TRUE,$AA2="IR",$A248&gt;=$AB2), (IR_factor*($AC2/Poids)) *  (EXP(-k_elim*($A248-$AB2)) - EXP(-3*($A248-$AB2)))  / (EXP(-k_elim*1.8)-EXP(-3*1.8)),0),IF($AA2="XR",IF(AND($AD2=TRUE,$AA2="XR",$A248&gt;=$AB2), IF($AE2="Jeun",   (XR_factor_fast*($AC2/Poids)) *    (EXP(-0.5*((($A248-($AB2+2))/0.9)^2)) +     EXP(-0.5*((($A248-($AB2+7))/1.1)^2)))    * MAX(EXP(-k_elim*MAX($A248-($AB2+1),0)),0.5),   (XR_factor_fed*($AC2/Poids)) *    (EXP(-0.5*((($A248-($AB2+2))/0.9)^2)) +     EXP(-0.5*((($A248-($AB2+6))/1.1)^2)))    * MAX(EXP(-k_elim*MAX($A248-($AB2+1),0)),0.58) ),0),IF(AND($AD2=TRUE,OR($AA2="Concerta",$AA2="OROS"),$A248&gt;=$AB2), MIN(OROS_factor*($AC2/Poids),22) / (1+EXP(-(($A248-($AB2+4.8))))) *  IF($A248&gt;($AB2+10), EXP(-k_elim*(($A248-($AB2+10)))), 1),0)))</f>
        <v>0.76702908052579544</v>
      </c>
      <c r="F248" s="18">
        <f>IF($AA3="IR",IF(AND($AD3=TRUE,$AA3="IR",$A248&gt;=$AB3), (IR_factor*($AC3/Poids)) *  (EXP(-k_elim*($A248-$AB3)) - EXP(-3*($A248-$AB3)))  / (EXP(-k_elim*1.8)-EXP(-3*1.8)),0),IF($AA3="XR",IF(AND($AD3=TRUE,$AA3="XR",$A248&gt;=$AB3), IF($AE3="Jeun",   (XR_factor_fast*($AC3/Poids)) *    (EXP(-0.5*((($A248-($AB3+2))/0.9)^2)) +     EXP(-0.5*((($A248-($AB3+7))/1.1)^2)))    * MAX(EXP(-k_elim*MAX($A248-($AB3+1),0)),0.5),   (XR_factor_fed*($AC3/Poids)) *    (EXP(-0.5*((($A248-($AB3+2))/0.9)^2)) +     EXP(-0.5*((($A248-($AB3+6))/1.1)^2)))    * MAX(EXP(-k_elim*MAX($A248-($AB3+1),0)),0.58) ),0),IF(AND($AD3=TRUE,OR($AA3="Concerta",$AA3="OROS"),$A248&gt;=$AB3), MIN(OROS_factor*($AC3/Poids),22) / (1+EXP(-(($A248-($AB3+4.8))))) *  IF($A248&gt;($AB3+10), EXP(-k_elim*(($A248-($AB3+10)))), 1),0)))</f>
        <v>0</v>
      </c>
      <c r="G248" s="18">
        <f>IF($AA4="IR",IF(AND($AD4=TRUE,$AA4="IR",$A248&gt;=$AB4), (IR_factor*($AC4/Poids)) *  (EXP(-k_elim*($A248-$AB4)) - EXP(-3*($A248-$AB4)))  / (EXP(-k_elim*1.8)-EXP(-3*1.8)),0),IF($AA4="XR",IF(AND($AD4=TRUE,$AA4="XR",$A248&gt;=$AB4), IF($AE4="Jeun",   (XR_factor_fast*($AC4/Poids)) *    (EXP(-0.5*((($A248-($AB4+2))/0.9)^2)) +     EXP(-0.5*((($A248-($AB4+7))/1.1)^2)))    * MAX(EXP(-k_elim*MAX($A248-($AB4+1),0)),0.5),   (XR_factor_fed*($AC4/Poids)) *    (EXP(-0.5*((($A248-($AB4+2))/0.9)^2)) +     EXP(-0.5*((($A248-($AB4+6))/1.1)^2)))    * MAX(EXP(-k_elim*MAX($A248-($AB4+1),0)),0.58) ),0),IF(AND($AD4=TRUE,OR($AA4="Concerta",$AA4="OROS"),$A248&gt;=$AB4), MIN(OROS_factor*($AC4/Poids),22) / (1+EXP(-(($A248-($AB4+4.8))))) *  IF($A248&gt;($AB4+10), EXP(-k_elim*(($A248-($AB4+10)))), 1),0)))</f>
        <v>0</v>
      </c>
      <c r="H248" s="18">
        <f>IF($AA5="IR",IF(AND($AD5=TRUE,$AA5="IR",$A248&gt;=$AB5), (IR_factor*($AC5/Poids)) *  (EXP(-k_elim*($A248-$AB5)) - EXP(-3*($A248-$AB5)))  / (EXP(-k_elim*1.8)-EXP(-3*1.8)),0),IF($AA5="XR",IF(AND($AD5=TRUE,$AA5="XR",$A248&gt;=$AB5), IF($AE5="Jeun",   (XR_factor_fast*($AC5/Poids)) *    (EXP(-0.5*((($A248-($AB5+2))/0.9)^2)) +     EXP(-0.5*((($A248-($AB5+7))/1.1)^2)))    * MAX(EXP(-k_elim*MAX($A248-($AB5+1),0)),0.5),   (XR_factor_fed*($AC5/Poids)) *    (EXP(-0.5*((($A248-($AB5+2))/0.9)^2)) +     EXP(-0.5*((($A248-($AB5+6))/1.1)^2)))    * MAX(EXP(-k_elim*MAX($A248-($AB5+1),0)),0.58) ),0),IF(AND($AD5=TRUE,OR($AA5="Concerta",$AA5="OROS"),$A248&gt;=$AB5), MIN(OROS_factor*($AC5/Poids),22) / (1+EXP(-(($A248-($AB5+4.8))))) *  IF($A248&gt;($AB5+10), EXP(-k_elim*(($A248-($AB5+10)))), 1),0)))</f>
        <v>7.1061458046963839</v>
      </c>
      <c r="I248" s="20">
        <f>IF($AA6="IR",IF(AND($AD6=TRUE,$AA6="IR",$A248&gt;=$AB6), (IR_factor*($AC6/Poids)) *  (EXP(-k_elim*($A248-$AB6)) - EXP(-3*($A248-$AB6)))  / (EXP(-k_elim*1.8)-EXP(-3*1.8)),0),IF($AA6="XR",IF(AND($AD6=TRUE,$AA6="XR",$A248&gt;=$AB6), IF($AE6="Jeun",   (XR_factor_fast*($AC6/Poids)) *    (EXP(-0.5*((($A248-($AB6+2))/0.9)^2)) +     EXP(-0.5*((($A248-($AB6+7))/1.1)^2)))    * MAX(EXP(-k_elim*MAX($A248-($AB6+1),0)),0.5),   (XR_factor_fed*($AC6/Poids)) *    (EXP(-0.5*((($A248-($AB6+2))/0.9)^2)) +     EXP(-0.5*((($A248-($AB6+6))/1.1)^2)))    * MAX(EXP(-k_elim*MAX($A248-($AB6+1),0)),0.58) ),0),IF(AND($AD6=TRUE,OR($AA6="Concerta",$AA6="OROS"),$A248&gt;=$AB6), MIN(OROS_factor*($AC6/Poids),22) / (1+EXP(-(($A248-($AB6+4.8))))) *  IF($A248&gt;($AB6+10), EXP(-k_elim*(($A248-($AB6+10)))), 1),0)))</f>
        <v>0</v>
      </c>
      <c r="J248" s="20">
        <f>IF($AA7="IR",IF(AND($AD7=TRUE,$AA7="IR",$A248&gt;=$AB7), (IR_factor*($AC7/Poids)) *  (EXP(-k_elim*($A248-$AB7)) - EXP(-3*($A248-$AB7)))  / (EXP(-k_elim*1.8)-EXP(-3*1.8)),0),IF($AA7="XR",IF(AND($AD7=TRUE,$AA7="XR",$A248&gt;=$AB7), IF($AE7="Jeun",   (XR_factor_fast*($AC7/Poids)) *    (EXP(-0.5*((($A248-($AB7+2))/0.9)^2)) +     EXP(-0.5*((($A248-($AB7+7))/1.1)^2)))    * MAX(EXP(-k_elim*MAX($A248-($AB7+1),0)),0.5),   (XR_factor_fed*($AC7/Poids)) *    (EXP(-0.5*((($A248-($AB7+2))/0.9)^2)) +     EXP(-0.5*((($A248-($AB7+6))/1.1)^2)))    * MAX(EXP(-k_elim*MAX($A248-($AB7+1),0)),0.58) ),0),IF(AND($AD7=TRUE,OR($AA7="Concerta",$AA7="OROS"),$A248&gt;=$AB7), MIN(OROS_factor*($AC7/Poids),22) / (1+EXP(-(($A248-($AB7+4.8))))) *  IF($A248&gt;($AB7+10), EXP(-k_elim*(($A248-($AB7+10)))), 1),0)))</f>
        <v>0</v>
      </c>
      <c r="K248" s="20">
        <f>IF($AA8="IR",IF(AND($AD8=TRUE,$AA8="IR",$A248&gt;=$AB8), (IR_factor*($AC8/Poids)) *  (EXP(-k_elim*($A248-$AB8)) - EXP(-3*($A248-$AB8)))  / (EXP(-k_elim*1.8)-EXP(-3*1.8)),0),IF($AA8="XR",IF(AND($AD8=TRUE,$AA8="XR",$A248&gt;=$AB8), IF($AE8="Jeun",   (XR_factor_fast*($AC8/Poids)) *    (EXP(-0.5*((($A248-($AB8+2))/0.9)^2)) +     EXP(-0.5*((($A248-($AB8+7))/1.1)^2)))    * MAX(EXP(-k_elim*MAX($A248-($AB8+1),0)),0.5),   (XR_factor_fed*($AC8/Poids)) *    (EXP(-0.5*((($A248-($AB8+2))/0.9)^2)) +     EXP(-0.5*((($A248-($AB8+6))/1.1)^2)))    * MAX(EXP(-k_elim*MAX($A248-($AB8+1),0)),0.58) ),0),IF(AND($AD8=TRUE,OR($AA8="Concerta",$AA8="OROS"),$A248&gt;=$AB8), MIN(OROS_factor*($AC8/Poids),22) / (1+EXP(-(($A248-($AB8+4.8))))) *  IF($A248&gt;($AB8+10), EXP(-k_elim*(($A248-($AB8+10)))), 1),0)))</f>
        <v>0</v>
      </c>
      <c r="L248" s="20">
        <f>IF($AA9="IR",IF(AND($AD9=TRUE,$AA9="IR",$A248&gt;=$AB9), (IR_factor*($AC9/Poids)) *  (EXP(-k_elim*($A248-$AB9)) - EXP(-3*($A248-$AB9)))  / (EXP(-k_elim*1.8)-EXP(-3*1.8)),0),IF($AA9="XR",IF(AND($AD9=TRUE,$AA9="XR",$A248&gt;=$AB9), IF($AE9="Jeun",   (XR_factor_fast*($AC9/Poids)) *    (EXP(-0.5*((($A248-($AB9+2))/0.9)^2)) +     EXP(-0.5*((($A248-($AB9+7))/1.1)^2)))    * MAX(EXP(-k_elim*MAX($A248-($AB9+1),0)),0.5),   (XR_factor_fed*($AC9/Poids)) *    (EXP(-0.5*((($A248-($AB9+2))/0.9)^2)) +     EXP(-0.5*((($A248-($AB9+6))/1.1)^2)))    * MAX(EXP(-k_elim*MAX($A248-($AB9+1),0)),0.58) ),0),IF(AND($AD9=TRUE,OR($AA9="Concerta",$AA9="OROS"),$A248&gt;=$AB9), MIN(OROS_factor*($AC9/Poids),22) / (1+EXP(-(($A248-($AB9+4.8))))) *  IF($A248&gt;($AB9+10), EXP(-k_elim*(($A248-($AB9+10)))), 1),0)))</f>
        <v>0</v>
      </c>
      <c r="M248" s="20">
        <f>IF($AA10="IR",IF(AND($AD10=TRUE,$AA10="IR",$A248&gt;=$AB10), (IR_factor*($AC10/Poids)) *  (EXP(-k_elim*($A248-$AB10)) - EXP(-3*($A248-$AB10)))  / (EXP(-k_elim*1.8)-EXP(-3*1.8)),0),IF($AA10="XR",IF(AND($AD10=TRUE,$AA10="XR",$A248&gt;=$AB10), IF($AE10="Jeun",   (XR_factor_fast*($AC10/Poids)) *    (EXP(-0.5*((($A248-($AB10+2))/0.9)^2)) +     EXP(-0.5*((($A248-($AB10+7))/1.1)^2)))    * MAX(EXP(-k_elim*MAX($A248-($AB10+1),0)),0.5),   (XR_factor_fed*($AC10/Poids)) *    (EXP(-0.5*((($A248-($AB10+2))/0.9)^2)) +     EXP(-0.5*((($A248-($AB10+6))/1.1)^2)))    * MAX(EXP(-k_elim*MAX($A248-($AB10+1),0)),0.58) ),0),IF(AND($AD10=TRUE,OR($AA10="Concerta",$AA10="OROS"),$A248&gt;=$AB10), MIN(OROS_factor*($AC10/Poids),22) / (1+EXP(-(($A248-($AB10+4.8))))) *  IF($A248&gt;($AB10+10), EXP(-k_elim*(($A248-($AB10+10)))), 1),0)))</f>
        <v>0</v>
      </c>
      <c r="N248" s="32">
        <f>IF($AA11="IR",IF(AND($AD11=TRUE,$AA11="IR",$A248&gt;=$AB11), (IR_factor*($AC11/Poids)) *  (EXP(-k_elim*($A248-$AB11)) - EXP(-3*($A248-$AB11)))  / (EXP(-k_elim*1.8)-EXP(-3*1.8)),0),IF($AA11="XR",IF(AND($AD11=TRUE,$AA11="XR",$A248&gt;=$AB11), IF($AE11="Jeun",   (XR_factor_fast*($AC11/Poids)) *    (EXP(-0.5*((($A248-($AB11+2))/0.9)^2)) +     EXP(-0.5*((($A248-($AB11+7))/1.1)^2)))    * MAX(EXP(-k_elim*MAX($A248-($AB11+1),0)),0.5),   (XR_factor_fed*($AC11/Poids)) *    (EXP(-0.5*((($A248-($AB11+2))/0.9)^2)) +     EXP(-0.5*((($A248-($AB11+6))/1.1)^2)))    * MAX(EXP(-k_elim*MAX($A248-($AB11+1),0)),0.58) ),0),IF(AND($AD11=TRUE,OR($AA11="Concerta",$AA11="OROS"),$A248&gt;=$AB11), MIN(OROS_factor*($AC11/Poids),22) / (1+EXP(-(($A248-($AB11+4.8))))) *  IF($A248&gt;($AB11+10), EXP(-k_elim*(($A248-($AB11+10)))), 1),0)))</f>
        <v>0</v>
      </c>
      <c r="O248" s="32">
        <f>IF($AA12="IR",IF(AND($AD12=TRUE,$AA12="IR",$A248&gt;=$AB12), (IR_factor*($AC12/Poids)) *  (EXP(-k_elim*($A248-$AB12)) - EXP(-3*($A248-$AB12)))  / (EXP(-k_elim*1.8)-EXP(-3*1.8)),0),IF($AA12="XR",IF(AND($AD12=TRUE,$AA12="XR",$A248&gt;=$AB12), IF($AE12="Jeun",   (XR_factor_fast*($AC12/Poids)) *    (EXP(-0.5*((($A248-($AB12+2))/0.9)^2)) +     EXP(-0.5*((($A248-($AB12+7))/1.1)^2)))    * MAX(EXP(-k_elim*MAX($A248-($AB12+1),0)),0.5),   (XR_factor_fed*($AC12/Poids)) *    (EXP(-0.5*((($A248-($AB12+2))/0.9)^2)) +     EXP(-0.5*((($A248-($AB12+6))/1.1)^2)))    * MAX(EXP(-k_elim*MAX($A248-($AB12+1),0)),0.58) ),0),IF(AND($AD12=TRUE,OR($AA12="Concerta",$AA12="OROS"),$A248&gt;=$AB12), MIN(OROS_factor*($AC12/Poids),22) / (1+EXP(-(($A248-($AB12+4.8))))) *  IF($A248&gt;($AB12+10), EXP(-k_elim*(($A248-($AB12+10)))), 1),0)))</f>
        <v>0</v>
      </c>
      <c r="P248" s="32">
        <f>IF($AA13="IR",IF(AND($AD13=TRUE,$AA13="IR",$A248&gt;=$AB13), (IR_factor*($AC13/Poids)) *  (EXP(-k_elim*($A248-$AB13)) - EXP(-3*($A248-$AB13)))  / (EXP(-k_elim*1.8)-EXP(-3*1.8)),0),IF($AA13="XR",IF(AND($AD13=TRUE,$AA13="XR",$A248&gt;=$AB13), IF($AE13="Jeun",   (XR_factor_fast*($AC13/Poids)) *    (EXP(-0.5*((($A248-($AB13+2))/0.9)^2)) +     EXP(-0.5*((($A248-($AB13+7))/1.1)^2)))    * MAX(EXP(-k_elim*MAX($A248-($AB13+1),0)),0.5),   (XR_factor_fed*($AC13/Poids)) *    (EXP(-0.5*((($A248-($AB13+2))/0.9)^2)) +     EXP(-0.5*((($A248-($AB13+6))/1.1)^2)))    * MAX(EXP(-k_elim*MAX($A248-($AB13+1),0)),0.58) ),0),IF(AND($AD13=TRUE,OR($AA13="Concerta",$AA13="OROS"),$A248&gt;=$AB13), MIN(OROS_factor*($AC13/Poids),22) / (1+EXP(-(($A248-($AB13+4.8))))) *  IF($A248&gt;($AB13+10), EXP(-k_elim*(($A248-($AB13+10)))), 1),0)))</f>
        <v>0</v>
      </c>
      <c r="AO248">
        <v>5</v>
      </c>
    </row>
    <row r="249" spans="1:41">
      <c r="A249" s="17">
        <v>18.349999999999959</v>
      </c>
      <c r="B249" s="18">
        <f t="shared" si="9"/>
        <v>7.7779342691029711</v>
      </c>
      <c r="C249" s="20">
        <f t="shared" si="10"/>
        <v>0</v>
      </c>
      <c r="D249" s="32">
        <f t="shared" si="11"/>
        <v>0</v>
      </c>
      <c r="E249" s="18">
        <f>IF($AA2="IR",IF(AND($AD2=TRUE,$AA2="IR",$A249&gt;=$AB2), (IR_factor*($AC2/Poids)) *  (EXP(-k_elim*($A249-$AB2)) - EXP(-3*($A249-$AB2)))  / (EXP(-k_elim*1.8)-EXP(-3*1.8)),0),IF($AA2="XR",IF(AND($AD2=TRUE,$AA2="XR",$A249&gt;=$AB2), IF($AE2="Jeun",   (XR_factor_fast*($AC2/Poids)) *    (EXP(-0.5*((($A249-($AB2+2))/0.9)^2)) +     EXP(-0.5*((($A249-($AB2+7))/1.1)^2)))    * MAX(EXP(-k_elim*MAX($A249-($AB2+1),0)),0.5),   (XR_factor_fed*($AC2/Poids)) *    (EXP(-0.5*((($A249-($AB2+2))/0.9)^2)) +     EXP(-0.5*((($A249-($AB2+6))/1.1)^2)))    * MAX(EXP(-k_elim*MAX($A249-($AB2+1),0)),0.58) ),0),IF(AND($AD2=TRUE,OR($AA2="Concerta",$AA2="OROS"),$A249&gt;=$AB2), MIN(OROS_factor*($AC2/Poids),22) / (1+EXP(-(($A249-($AB2+4.8))))) *  IF($A249&gt;($AB2+10), EXP(-k_elim*(($A249-($AB2+10)))), 1),0)))</f>
        <v>0.75759359466176579</v>
      </c>
      <c r="F249" s="18">
        <f>IF($AA3="IR",IF(AND($AD3=TRUE,$AA3="IR",$A249&gt;=$AB3), (IR_factor*($AC3/Poids)) *  (EXP(-k_elim*($A249-$AB3)) - EXP(-3*($A249-$AB3)))  / (EXP(-k_elim*1.8)-EXP(-3*1.8)),0),IF($AA3="XR",IF(AND($AD3=TRUE,$AA3="XR",$A249&gt;=$AB3), IF($AE3="Jeun",   (XR_factor_fast*($AC3/Poids)) *    (EXP(-0.5*((($A249-($AB3+2))/0.9)^2)) +     EXP(-0.5*((($A249-($AB3+7))/1.1)^2)))    * MAX(EXP(-k_elim*MAX($A249-($AB3+1),0)),0.5),   (XR_factor_fed*($AC3/Poids)) *    (EXP(-0.5*((($A249-($AB3+2))/0.9)^2)) +     EXP(-0.5*((($A249-($AB3+6))/1.1)^2)))    * MAX(EXP(-k_elim*MAX($A249-($AB3+1),0)),0.58) ),0),IF(AND($AD3=TRUE,OR($AA3="Concerta",$AA3="OROS"),$A249&gt;=$AB3), MIN(OROS_factor*($AC3/Poids),22) / (1+EXP(-(($A249-($AB3+4.8))))) *  IF($A249&gt;($AB3+10), EXP(-k_elim*(($A249-($AB3+10)))), 1),0)))</f>
        <v>0</v>
      </c>
      <c r="G249" s="18">
        <f>IF($AA4="IR",IF(AND($AD4=TRUE,$AA4="IR",$A249&gt;=$AB4), (IR_factor*($AC4/Poids)) *  (EXP(-k_elim*($A249-$AB4)) - EXP(-3*($A249-$AB4)))  / (EXP(-k_elim*1.8)-EXP(-3*1.8)),0),IF($AA4="XR",IF(AND($AD4=TRUE,$AA4="XR",$A249&gt;=$AB4), IF($AE4="Jeun",   (XR_factor_fast*($AC4/Poids)) *    (EXP(-0.5*((($A249-($AB4+2))/0.9)^2)) +     EXP(-0.5*((($A249-($AB4+7))/1.1)^2)))    * MAX(EXP(-k_elim*MAX($A249-($AB4+1),0)),0.5),   (XR_factor_fed*($AC4/Poids)) *    (EXP(-0.5*((($A249-($AB4+2))/0.9)^2)) +     EXP(-0.5*((($A249-($AB4+6))/1.1)^2)))    * MAX(EXP(-k_elim*MAX($A249-($AB4+1),0)),0.58) ),0),IF(AND($AD4=TRUE,OR($AA4="Concerta",$AA4="OROS"),$A249&gt;=$AB4), MIN(OROS_factor*($AC4/Poids),22) / (1+EXP(-(($A249-($AB4+4.8))))) *  IF($A249&gt;($AB4+10), EXP(-k_elim*(($A249-($AB4+10)))), 1),0)))</f>
        <v>0</v>
      </c>
      <c r="H249" s="18">
        <f>IF($AA5="IR",IF(AND($AD5=TRUE,$AA5="IR",$A249&gt;=$AB5), (IR_factor*($AC5/Poids)) *  (EXP(-k_elim*($A249-$AB5)) - EXP(-3*($A249-$AB5)))  / (EXP(-k_elim*1.8)-EXP(-3*1.8)),0),IF($AA5="XR",IF(AND($AD5=TRUE,$AA5="XR",$A249&gt;=$AB5), IF($AE5="Jeun",   (XR_factor_fast*($AC5/Poids)) *    (EXP(-0.5*((($A249-($AB5+2))/0.9)^2)) +     EXP(-0.5*((($A249-($AB5+7))/1.1)^2)))    * MAX(EXP(-k_elim*MAX($A249-($AB5+1),0)),0.5),   (XR_factor_fed*($AC5/Poids)) *    (EXP(-0.5*((($A249-($AB5+2))/0.9)^2)) +     EXP(-0.5*((($A249-($AB5+6))/1.1)^2)))    * MAX(EXP(-k_elim*MAX($A249-($AB5+1),0)),0.58) ),0),IF(AND($AD5=TRUE,OR($AA5="Concerta",$AA5="OROS"),$A249&gt;=$AB5), MIN(OROS_factor*($AC5/Poids),22) / (1+EXP(-(($A249-($AB5+4.8))))) *  IF($A249&gt;($AB5+10), EXP(-k_elim*(($A249-($AB5+10)))), 1),0)))</f>
        <v>7.0203406744412051</v>
      </c>
      <c r="I249" s="20">
        <f>IF($AA6="IR",IF(AND($AD6=TRUE,$AA6="IR",$A249&gt;=$AB6), (IR_factor*($AC6/Poids)) *  (EXP(-k_elim*($A249-$AB6)) - EXP(-3*($A249-$AB6)))  / (EXP(-k_elim*1.8)-EXP(-3*1.8)),0),IF($AA6="XR",IF(AND($AD6=TRUE,$AA6="XR",$A249&gt;=$AB6), IF($AE6="Jeun",   (XR_factor_fast*($AC6/Poids)) *    (EXP(-0.5*((($A249-($AB6+2))/0.9)^2)) +     EXP(-0.5*((($A249-($AB6+7))/1.1)^2)))    * MAX(EXP(-k_elim*MAX($A249-($AB6+1),0)),0.5),   (XR_factor_fed*($AC6/Poids)) *    (EXP(-0.5*((($A249-($AB6+2))/0.9)^2)) +     EXP(-0.5*((($A249-($AB6+6))/1.1)^2)))    * MAX(EXP(-k_elim*MAX($A249-($AB6+1),0)),0.58) ),0),IF(AND($AD6=TRUE,OR($AA6="Concerta",$AA6="OROS"),$A249&gt;=$AB6), MIN(OROS_factor*($AC6/Poids),22) / (1+EXP(-(($A249-($AB6+4.8))))) *  IF($A249&gt;($AB6+10), EXP(-k_elim*(($A249-($AB6+10)))), 1),0)))</f>
        <v>0</v>
      </c>
      <c r="J249" s="20">
        <f>IF($AA7="IR",IF(AND($AD7=TRUE,$AA7="IR",$A249&gt;=$AB7), (IR_factor*($AC7/Poids)) *  (EXP(-k_elim*($A249-$AB7)) - EXP(-3*($A249-$AB7)))  / (EXP(-k_elim*1.8)-EXP(-3*1.8)),0),IF($AA7="XR",IF(AND($AD7=TRUE,$AA7="XR",$A249&gt;=$AB7), IF($AE7="Jeun",   (XR_factor_fast*($AC7/Poids)) *    (EXP(-0.5*((($A249-($AB7+2))/0.9)^2)) +     EXP(-0.5*((($A249-($AB7+7))/1.1)^2)))    * MAX(EXP(-k_elim*MAX($A249-($AB7+1),0)),0.5),   (XR_factor_fed*($AC7/Poids)) *    (EXP(-0.5*((($A249-($AB7+2))/0.9)^2)) +     EXP(-0.5*((($A249-($AB7+6))/1.1)^2)))    * MAX(EXP(-k_elim*MAX($A249-($AB7+1),0)),0.58) ),0),IF(AND($AD7=TRUE,OR($AA7="Concerta",$AA7="OROS"),$A249&gt;=$AB7), MIN(OROS_factor*($AC7/Poids),22) / (1+EXP(-(($A249-($AB7+4.8))))) *  IF($A249&gt;($AB7+10), EXP(-k_elim*(($A249-($AB7+10)))), 1),0)))</f>
        <v>0</v>
      </c>
      <c r="K249" s="20">
        <f>IF($AA8="IR",IF(AND($AD8=TRUE,$AA8="IR",$A249&gt;=$AB8), (IR_factor*($AC8/Poids)) *  (EXP(-k_elim*($A249-$AB8)) - EXP(-3*($A249-$AB8)))  / (EXP(-k_elim*1.8)-EXP(-3*1.8)),0),IF($AA8="XR",IF(AND($AD8=TRUE,$AA8="XR",$A249&gt;=$AB8), IF($AE8="Jeun",   (XR_factor_fast*($AC8/Poids)) *    (EXP(-0.5*((($A249-($AB8+2))/0.9)^2)) +     EXP(-0.5*((($A249-($AB8+7))/1.1)^2)))    * MAX(EXP(-k_elim*MAX($A249-($AB8+1),0)),0.5),   (XR_factor_fed*($AC8/Poids)) *    (EXP(-0.5*((($A249-($AB8+2))/0.9)^2)) +     EXP(-0.5*((($A249-($AB8+6))/1.1)^2)))    * MAX(EXP(-k_elim*MAX($A249-($AB8+1),0)),0.58) ),0),IF(AND($AD8=TRUE,OR($AA8="Concerta",$AA8="OROS"),$A249&gt;=$AB8), MIN(OROS_factor*($AC8/Poids),22) / (1+EXP(-(($A249-($AB8+4.8))))) *  IF($A249&gt;($AB8+10), EXP(-k_elim*(($A249-($AB8+10)))), 1),0)))</f>
        <v>0</v>
      </c>
      <c r="L249" s="20">
        <f>IF($AA9="IR",IF(AND($AD9=TRUE,$AA9="IR",$A249&gt;=$AB9), (IR_factor*($AC9/Poids)) *  (EXP(-k_elim*($A249-$AB9)) - EXP(-3*($A249-$AB9)))  / (EXP(-k_elim*1.8)-EXP(-3*1.8)),0),IF($AA9="XR",IF(AND($AD9=TRUE,$AA9="XR",$A249&gt;=$AB9), IF($AE9="Jeun",   (XR_factor_fast*($AC9/Poids)) *    (EXP(-0.5*((($A249-($AB9+2))/0.9)^2)) +     EXP(-0.5*((($A249-($AB9+7))/1.1)^2)))    * MAX(EXP(-k_elim*MAX($A249-($AB9+1),0)),0.5),   (XR_factor_fed*($AC9/Poids)) *    (EXP(-0.5*((($A249-($AB9+2))/0.9)^2)) +     EXP(-0.5*((($A249-($AB9+6))/1.1)^2)))    * MAX(EXP(-k_elim*MAX($A249-($AB9+1),0)),0.58) ),0),IF(AND($AD9=TRUE,OR($AA9="Concerta",$AA9="OROS"),$A249&gt;=$AB9), MIN(OROS_factor*($AC9/Poids),22) / (1+EXP(-(($A249-($AB9+4.8))))) *  IF($A249&gt;($AB9+10), EXP(-k_elim*(($A249-($AB9+10)))), 1),0)))</f>
        <v>0</v>
      </c>
      <c r="M249" s="20">
        <f>IF($AA10="IR",IF(AND($AD10=TRUE,$AA10="IR",$A249&gt;=$AB10), (IR_factor*($AC10/Poids)) *  (EXP(-k_elim*($A249-$AB10)) - EXP(-3*($A249-$AB10)))  / (EXP(-k_elim*1.8)-EXP(-3*1.8)),0),IF($AA10="XR",IF(AND($AD10=TRUE,$AA10="XR",$A249&gt;=$AB10), IF($AE10="Jeun",   (XR_factor_fast*($AC10/Poids)) *    (EXP(-0.5*((($A249-($AB10+2))/0.9)^2)) +     EXP(-0.5*((($A249-($AB10+7))/1.1)^2)))    * MAX(EXP(-k_elim*MAX($A249-($AB10+1),0)),0.5),   (XR_factor_fed*($AC10/Poids)) *    (EXP(-0.5*((($A249-($AB10+2))/0.9)^2)) +     EXP(-0.5*((($A249-($AB10+6))/1.1)^2)))    * MAX(EXP(-k_elim*MAX($A249-($AB10+1),0)),0.58) ),0),IF(AND($AD10=TRUE,OR($AA10="Concerta",$AA10="OROS"),$A249&gt;=$AB10), MIN(OROS_factor*($AC10/Poids),22) / (1+EXP(-(($A249-($AB10+4.8))))) *  IF($A249&gt;($AB10+10), EXP(-k_elim*(($A249-($AB10+10)))), 1),0)))</f>
        <v>0</v>
      </c>
      <c r="N249" s="32">
        <f>IF($AA11="IR",IF(AND($AD11=TRUE,$AA11="IR",$A249&gt;=$AB11), (IR_factor*($AC11/Poids)) *  (EXP(-k_elim*($A249-$AB11)) - EXP(-3*($A249-$AB11)))  / (EXP(-k_elim*1.8)-EXP(-3*1.8)),0),IF($AA11="XR",IF(AND($AD11=TRUE,$AA11="XR",$A249&gt;=$AB11), IF($AE11="Jeun",   (XR_factor_fast*($AC11/Poids)) *    (EXP(-0.5*((($A249-($AB11+2))/0.9)^2)) +     EXP(-0.5*((($A249-($AB11+7))/1.1)^2)))    * MAX(EXP(-k_elim*MAX($A249-($AB11+1),0)),0.5),   (XR_factor_fed*($AC11/Poids)) *    (EXP(-0.5*((($A249-($AB11+2))/0.9)^2)) +     EXP(-0.5*((($A249-($AB11+6))/1.1)^2)))    * MAX(EXP(-k_elim*MAX($A249-($AB11+1),0)),0.58) ),0),IF(AND($AD11=TRUE,OR($AA11="Concerta",$AA11="OROS"),$A249&gt;=$AB11), MIN(OROS_factor*($AC11/Poids),22) / (1+EXP(-(($A249-($AB11+4.8))))) *  IF($A249&gt;($AB11+10), EXP(-k_elim*(($A249-($AB11+10)))), 1),0)))</f>
        <v>0</v>
      </c>
      <c r="O249" s="32">
        <f>IF($AA12="IR",IF(AND($AD12=TRUE,$AA12="IR",$A249&gt;=$AB12), (IR_factor*($AC12/Poids)) *  (EXP(-k_elim*($A249-$AB12)) - EXP(-3*($A249-$AB12)))  / (EXP(-k_elim*1.8)-EXP(-3*1.8)),0),IF($AA12="XR",IF(AND($AD12=TRUE,$AA12="XR",$A249&gt;=$AB12), IF($AE12="Jeun",   (XR_factor_fast*($AC12/Poids)) *    (EXP(-0.5*((($A249-($AB12+2))/0.9)^2)) +     EXP(-0.5*((($A249-($AB12+7))/1.1)^2)))    * MAX(EXP(-k_elim*MAX($A249-($AB12+1),0)),0.5),   (XR_factor_fed*($AC12/Poids)) *    (EXP(-0.5*((($A249-($AB12+2))/0.9)^2)) +     EXP(-0.5*((($A249-($AB12+6))/1.1)^2)))    * MAX(EXP(-k_elim*MAX($A249-($AB12+1),0)),0.58) ),0),IF(AND($AD12=TRUE,OR($AA12="Concerta",$AA12="OROS"),$A249&gt;=$AB12), MIN(OROS_factor*($AC12/Poids),22) / (1+EXP(-(($A249-($AB12+4.8))))) *  IF($A249&gt;($AB12+10), EXP(-k_elim*(($A249-($AB12+10)))), 1),0)))</f>
        <v>0</v>
      </c>
      <c r="P249" s="32">
        <f>IF($AA13="IR",IF(AND($AD13=TRUE,$AA13="IR",$A249&gt;=$AB13), (IR_factor*($AC13/Poids)) *  (EXP(-k_elim*($A249-$AB13)) - EXP(-3*($A249-$AB13)))  / (EXP(-k_elim*1.8)-EXP(-3*1.8)),0),IF($AA13="XR",IF(AND($AD13=TRUE,$AA13="XR",$A249&gt;=$AB13), IF($AE13="Jeun",   (XR_factor_fast*($AC13/Poids)) *    (EXP(-0.5*((($A249-($AB13+2))/0.9)^2)) +     EXP(-0.5*((($A249-($AB13+7))/1.1)^2)))    * MAX(EXP(-k_elim*MAX($A249-($AB13+1),0)),0.5),   (XR_factor_fed*($AC13/Poids)) *    (EXP(-0.5*((($A249-($AB13+2))/0.9)^2)) +     EXP(-0.5*((($A249-($AB13+6))/1.1)^2)))    * MAX(EXP(-k_elim*MAX($A249-($AB13+1),0)),0.58) ),0),IF(AND($AD13=TRUE,OR($AA13="Concerta",$AA13="OROS"),$A249&gt;=$AB13), MIN(OROS_factor*($AC13/Poids),22) / (1+EXP(-(($A249-($AB13+4.8))))) *  IF($A249&gt;($AB13+10), EXP(-k_elim*(($A249-($AB13+10)))), 1),0)))</f>
        <v>0</v>
      </c>
      <c r="AO249">
        <v>5</v>
      </c>
    </row>
    <row r="250" spans="1:41">
      <c r="A250" s="17">
        <v>18.399999999999959</v>
      </c>
      <c r="B250" s="18">
        <f t="shared" si="9"/>
        <v>7.6836409816496758</v>
      </c>
      <c r="C250" s="20">
        <f t="shared" si="10"/>
        <v>0</v>
      </c>
      <c r="D250" s="32">
        <f t="shared" si="11"/>
        <v>0</v>
      </c>
      <c r="E250" s="18">
        <f>IF($AA2="IR",IF(AND($AD2=TRUE,$AA2="IR",$A250&gt;=$AB2), (IR_factor*($AC2/Poids)) *  (EXP(-k_elim*($A250-$AB2)) - EXP(-3*($A250-$AB2)))  / (EXP(-k_elim*1.8)-EXP(-3*1.8)),0),IF($AA2="XR",IF(AND($AD2=TRUE,$AA2="XR",$A250&gt;=$AB2), IF($AE2="Jeun",   (XR_factor_fast*($AC2/Poids)) *    (EXP(-0.5*((($A250-($AB2+2))/0.9)^2)) +     EXP(-0.5*((($A250-($AB2+7))/1.1)^2)))    * MAX(EXP(-k_elim*MAX($A250-($AB2+1),0)),0.5),   (XR_factor_fed*($AC2/Poids)) *    (EXP(-0.5*((($A250-($AB2+2))/0.9)^2)) +     EXP(-0.5*((($A250-($AB2+6))/1.1)^2)))    * MAX(EXP(-k_elim*MAX($A250-($AB2+1),0)),0.58) ),0),IF(AND($AD2=TRUE,OR($AA2="Concerta",$AA2="OROS"),$A250&gt;=$AB2), MIN(OROS_factor*($AC2/Poids),22) / (1+EXP(-(($A250-($AB2+4.8))))) *  IF($A250&gt;($AB2+10), EXP(-k_elim*(($A250-($AB2+10)))), 1),0)))</f>
        <v>0.74827417792177764</v>
      </c>
      <c r="F250" s="18">
        <f>IF($AA3="IR",IF(AND($AD3=TRUE,$AA3="IR",$A250&gt;=$AB3), (IR_factor*($AC3/Poids)) *  (EXP(-k_elim*($A250-$AB3)) - EXP(-3*($A250-$AB3)))  / (EXP(-k_elim*1.8)-EXP(-3*1.8)),0),IF($AA3="XR",IF(AND($AD3=TRUE,$AA3="XR",$A250&gt;=$AB3), IF($AE3="Jeun",   (XR_factor_fast*($AC3/Poids)) *    (EXP(-0.5*((($A250-($AB3+2))/0.9)^2)) +     EXP(-0.5*((($A250-($AB3+7))/1.1)^2)))    * MAX(EXP(-k_elim*MAX($A250-($AB3+1),0)),0.5),   (XR_factor_fed*($AC3/Poids)) *    (EXP(-0.5*((($A250-($AB3+2))/0.9)^2)) +     EXP(-0.5*((($A250-($AB3+6))/1.1)^2)))    * MAX(EXP(-k_elim*MAX($A250-($AB3+1),0)),0.58) ),0),IF(AND($AD3=TRUE,OR($AA3="Concerta",$AA3="OROS"),$A250&gt;=$AB3), MIN(OROS_factor*($AC3/Poids),22) / (1+EXP(-(($A250-($AB3+4.8))))) *  IF($A250&gt;($AB3+10), EXP(-k_elim*(($A250-($AB3+10)))), 1),0)))</f>
        <v>0</v>
      </c>
      <c r="G250" s="18">
        <f>IF($AA4="IR",IF(AND($AD4=TRUE,$AA4="IR",$A250&gt;=$AB4), (IR_factor*($AC4/Poids)) *  (EXP(-k_elim*($A250-$AB4)) - EXP(-3*($A250-$AB4)))  / (EXP(-k_elim*1.8)-EXP(-3*1.8)),0),IF($AA4="XR",IF(AND($AD4=TRUE,$AA4="XR",$A250&gt;=$AB4), IF($AE4="Jeun",   (XR_factor_fast*($AC4/Poids)) *    (EXP(-0.5*((($A250-($AB4+2))/0.9)^2)) +     EXP(-0.5*((($A250-($AB4+7))/1.1)^2)))    * MAX(EXP(-k_elim*MAX($A250-($AB4+1),0)),0.5),   (XR_factor_fed*($AC4/Poids)) *    (EXP(-0.5*((($A250-($AB4+2))/0.9)^2)) +     EXP(-0.5*((($A250-($AB4+6))/1.1)^2)))    * MAX(EXP(-k_elim*MAX($A250-($AB4+1),0)),0.58) ),0),IF(AND($AD4=TRUE,OR($AA4="Concerta",$AA4="OROS"),$A250&gt;=$AB4), MIN(OROS_factor*($AC4/Poids),22) / (1+EXP(-(($A250-($AB4+4.8))))) *  IF($A250&gt;($AB4+10), EXP(-k_elim*(($A250-($AB4+10)))), 1),0)))</f>
        <v>0</v>
      </c>
      <c r="H250" s="18">
        <f>IF($AA5="IR",IF(AND($AD5=TRUE,$AA5="IR",$A250&gt;=$AB5), (IR_factor*($AC5/Poids)) *  (EXP(-k_elim*($A250-$AB5)) - EXP(-3*($A250-$AB5)))  / (EXP(-k_elim*1.8)-EXP(-3*1.8)),0),IF($AA5="XR",IF(AND($AD5=TRUE,$AA5="XR",$A250&gt;=$AB5), IF($AE5="Jeun",   (XR_factor_fast*($AC5/Poids)) *    (EXP(-0.5*((($A250-($AB5+2))/0.9)^2)) +     EXP(-0.5*((($A250-($AB5+7))/1.1)^2)))    * MAX(EXP(-k_elim*MAX($A250-($AB5+1),0)),0.5),   (XR_factor_fed*($AC5/Poids)) *    (EXP(-0.5*((($A250-($AB5+2))/0.9)^2)) +     EXP(-0.5*((($A250-($AB5+6))/1.1)^2)))    * MAX(EXP(-k_elim*MAX($A250-($AB5+1),0)),0.58) ),0),IF(AND($AD5=TRUE,OR($AA5="Concerta",$AA5="OROS"),$A250&gt;=$AB5), MIN(OROS_factor*($AC5/Poids),22) / (1+EXP(-(($A250-($AB5+4.8))))) *  IF($A250&gt;($AB5+10), EXP(-k_elim*(($A250-($AB5+10)))), 1),0)))</f>
        <v>6.9353668037278986</v>
      </c>
      <c r="I250" s="20">
        <f>IF($AA6="IR",IF(AND($AD6=TRUE,$AA6="IR",$A250&gt;=$AB6), (IR_factor*($AC6/Poids)) *  (EXP(-k_elim*($A250-$AB6)) - EXP(-3*($A250-$AB6)))  / (EXP(-k_elim*1.8)-EXP(-3*1.8)),0),IF($AA6="XR",IF(AND($AD6=TRUE,$AA6="XR",$A250&gt;=$AB6), IF($AE6="Jeun",   (XR_factor_fast*($AC6/Poids)) *    (EXP(-0.5*((($A250-($AB6+2))/0.9)^2)) +     EXP(-0.5*((($A250-($AB6+7))/1.1)^2)))    * MAX(EXP(-k_elim*MAX($A250-($AB6+1),0)),0.5),   (XR_factor_fed*($AC6/Poids)) *    (EXP(-0.5*((($A250-($AB6+2))/0.9)^2)) +     EXP(-0.5*((($A250-($AB6+6))/1.1)^2)))    * MAX(EXP(-k_elim*MAX($A250-($AB6+1),0)),0.58) ),0),IF(AND($AD6=TRUE,OR($AA6="Concerta",$AA6="OROS"),$A250&gt;=$AB6), MIN(OROS_factor*($AC6/Poids),22) / (1+EXP(-(($A250-($AB6+4.8))))) *  IF($A250&gt;($AB6+10), EXP(-k_elim*(($A250-($AB6+10)))), 1),0)))</f>
        <v>0</v>
      </c>
      <c r="J250" s="20">
        <f>IF($AA7="IR",IF(AND($AD7=TRUE,$AA7="IR",$A250&gt;=$AB7), (IR_factor*($AC7/Poids)) *  (EXP(-k_elim*($A250-$AB7)) - EXP(-3*($A250-$AB7)))  / (EXP(-k_elim*1.8)-EXP(-3*1.8)),0),IF($AA7="XR",IF(AND($AD7=TRUE,$AA7="XR",$A250&gt;=$AB7), IF($AE7="Jeun",   (XR_factor_fast*($AC7/Poids)) *    (EXP(-0.5*((($A250-($AB7+2))/0.9)^2)) +     EXP(-0.5*((($A250-($AB7+7))/1.1)^2)))    * MAX(EXP(-k_elim*MAX($A250-($AB7+1),0)),0.5),   (XR_factor_fed*($AC7/Poids)) *    (EXP(-0.5*((($A250-($AB7+2))/0.9)^2)) +     EXP(-0.5*((($A250-($AB7+6))/1.1)^2)))    * MAX(EXP(-k_elim*MAX($A250-($AB7+1),0)),0.58) ),0),IF(AND($AD7=TRUE,OR($AA7="Concerta",$AA7="OROS"),$A250&gt;=$AB7), MIN(OROS_factor*($AC7/Poids),22) / (1+EXP(-(($A250-($AB7+4.8))))) *  IF($A250&gt;($AB7+10), EXP(-k_elim*(($A250-($AB7+10)))), 1),0)))</f>
        <v>0</v>
      </c>
      <c r="K250" s="20">
        <f>IF($AA8="IR",IF(AND($AD8=TRUE,$AA8="IR",$A250&gt;=$AB8), (IR_factor*($AC8/Poids)) *  (EXP(-k_elim*($A250-$AB8)) - EXP(-3*($A250-$AB8)))  / (EXP(-k_elim*1.8)-EXP(-3*1.8)),0),IF($AA8="XR",IF(AND($AD8=TRUE,$AA8="XR",$A250&gt;=$AB8), IF($AE8="Jeun",   (XR_factor_fast*($AC8/Poids)) *    (EXP(-0.5*((($A250-($AB8+2))/0.9)^2)) +     EXP(-0.5*((($A250-($AB8+7))/1.1)^2)))    * MAX(EXP(-k_elim*MAX($A250-($AB8+1),0)),0.5),   (XR_factor_fed*($AC8/Poids)) *    (EXP(-0.5*((($A250-($AB8+2))/0.9)^2)) +     EXP(-0.5*((($A250-($AB8+6))/1.1)^2)))    * MAX(EXP(-k_elim*MAX($A250-($AB8+1),0)),0.58) ),0),IF(AND($AD8=TRUE,OR($AA8="Concerta",$AA8="OROS"),$A250&gt;=$AB8), MIN(OROS_factor*($AC8/Poids),22) / (1+EXP(-(($A250-($AB8+4.8))))) *  IF($A250&gt;($AB8+10), EXP(-k_elim*(($A250-($AB8+10)))), 1),0)))</f>
        <v>0</v>
      </c>
      <c r="L250" s="20">
        <f>IF($AA9="IR",IF(AND($AD9=TRUE,$AA9="IR",$A250&gt;=$AB9), (IR_factor*($AC9/Poids)) *  (EXP(-k_elim*($A250-$AB9)) - EXP(-3*($A250-$AB9)))  / (EXP(-k_elim*1.8)-EXP(-3*1.8)),0),IF($AA9="XR",IF(AND($AD9=TRUE,$AA9="XR",$A250&gt;=$AB9), IF($AE9="Jeun",   (XR_factor_fast*($AC9/Poids)) *    (EXP(-0.5*((($A250-($AB9+2))/0.9)^2)) +     EXP(-0.5*((($A250-($AB9+7))/1.1)^2)))    * MAX(EXP(-k_elim*MAX($A250-($AB9+1),0)),0.5),   (XR_factor_fed*($AC9/Poids)) *    (EXP(-0.5*((($A250-($AB9+2))/0.9)^2)) +     EXP(-0.5*((($A250-($AB9+6))/1.1)^2)))    * MAX(EXP(-k_elim*MAX($A250-($AB9+1),0)),0.58) ),0),IF(AND($AD9=TRUE,OR($AA9="Concerta",$AA9="OROS"),$A250&gt;=$AB9), MIN(OROS_factor*($AC9/Poids),22) / (1+EXP(-(($A250-($AB9+4.8))))) *  IF($A250&gt;($AB9+10), EXP(-k_elim*(($A250-($AB9+10)))), 1),0)))</f>
        <v>0</v>
      </c>
      <c r="M250" s="20">
        <f>IF($AA10="IR",IF(AND($AD10=TRUE,$AA10="IR",$A250&gt;=$AB10), (IR_factor*($AC10/Poids)) *  (EXP(-k_elim*($A250-$AB10)) - EXP(-3*($A250-$AB10)))  / (EXP(-k_elim*1.8)-EXP(-3*1.8)),0),IF($AA10="XR",IF(AND($AD10=TRUE,$AA10="XR",$A250&gt;=$AB10), IF($AE10="Jeun",   (XR_factor_fast*($AC10/Poids)) *    (EXP(-0.5*((($A250-($AB10+2))/0.9)^2)) +     EXP(-0.5*((($A250-($AB10+7))/1.1)^2)))    * MAX(EXP(-k_elim*MAX($A250-($AB10+1),0)),0.5),   (XR_factor_fed*($AC10/Poids)) *    (EXP(-0.5*((($A250-($AB10+2))/0.9)^2)) +     EXP(-0.5*((($A250-($AB10+6))/1.1)^2)))    * MAX(EXP(-k_elim*MAX($A250-($AB10+1),0)),0.58) ),0),IF(AND($AD10=TRUE,OR($AA10="Concerta",$AA10="OROS"),$A250&gt;=$AB10), MIN(OROS_factor*($AC10/Poids),22) / (1+EXP(-(($A250-($AB10+4.8))))) *  IF($A250&gt;($AB10+10), EXP(-k_elim*(($A250-($AB10+10)))), 1),0)))</f>
        <v>0</v>
      </c>
      <c r="N250" s="32">
        <f>IF($AA11="IR",IF(AND($AD11=TRUE,$AA11="IR",$A250&gt;=$AB11), (IR_factor*($AC11/Poids)) *  (EXP(-k_elim*($A250-$AB11)) - EXP(-3*($A250-$AB11)))  / (EXP(-k_elim*1.8)-EXP(-3*1.8)),0),IF($AA11="XR",IF(AND($AD11=TRUE,$AA11="XR",$A250&gt;=$AB11), IF($AE11="Jeun",   (XR_factor_fast*($AC11/Poids)) *    (EXP(-0.5*((($A250-($AB11+2))/0.9)^2)) +     EXP(-0.5*((($A250-($AB11+7))/1.1)^2)))    * MAX(EXP(-k_elim*MAX($A250-($AB11+1),0)),0.5),   (XR_factor_fed*($AC11/Poids)) *    (EXP(-0.5*((($A250-($AB11+2))/0.9)^2)) +     EXP(-0.5*((($A250-($AB11+6))/1.1)^2)))    * MAX(EXP(-k_elim*MAX($A250-($AB11+1),0)),0.58) ),0),IF(AND($AD11=TRUE,OR($AA11="Concerta",$AA11="OROS"),$A250&gt;=$AB11), MIN(OROS_factor*($AC11/Poids),22) / (1+EXP(-(($A250-($AB11+4.8))))) *  IF($A250&gt;($AB11+10), EXP(-k_elim*(($A250-($AB11+10)))), 1),0)))</f>
        <v>0</v>
      </c>
      <c r="O250" s="32">
        <f>IF($AA12="IR",IF(AND($AD12=TRUE,$AA12="IR",$A250&gt;=$AB12), (IR_factor*($AC12/Poids)) *  (EXP(-k_elim*($A250-$AB12)) - EXP(-3*($A250-$AB12)))  / (EXP(-k_elim*1.8)-EXP(-3*1.8)),0),IF($AA12="XR",IF(AND($AD12=TRUE,$AA12="XR",$A250&gt;=$AB12), IF($AE12="Jeun",   (XR_factor_fast*($AC12/Poids)) *    (EXP(-0.5*((($A250-($AB12+2))/0.9)^2)) +     EXP(-0.5*((($A250-($AB12+7))/1.1)^2)))    * MAX(EXP(-k_elim*MAX($A250-($AB12+1),0)),0.5),   (XR_factor_fed*($AC12/Poids)) *    (EXP(-0.5*((($A250-($AB12+2))/0.9)^2)) +     EXP(-0.5*((($A250-($AB12+6))/1.1)^2)))    * MAX(EXP(-k_elim*MAX($A250-($AB12+1),0)),0.58) ),0),IF(AND($AD12=TRUE,OR($AA12="Concerta",$AA12="OROS"),$A250&gt;=$AB12), MIN(OROS_factor*($AC12/Poids),22) / (1+EXP(-(($A250-($AB12+4.8))))) *  IF($A250&gt;($AB12+10), EXP(-k_elim*(($A250-($AB12+10)))), 1),0)))</f>
        <v>0</v>
      </c>
      <c r="P250" s="32">
        <f>IF($AA13="IR",IF(AND($AD13=TRUE,$AA13="IR",$A250&gt;=$AB13), (IR_factor*($AC13/Poids)) *  (EXP(-k_elim*($A250-$AB13)) - EXP(-3*($A250-$AB13)))  / (EXP(-k_elim*1.8)-EXP(-3*1.8)),0),IF($AA13="XR",IF(AND($AD13=TRUE,$AA13="XR",$A250&gt;=$AB13), IF($AE13="Jeun",   (XR_factor_fast*($AC13/Poids)) *    (EXP(-0.5*((($A250-($AB13+2))/0.9)^2)) +     EXP(-0.5*((($A250-($AB13+7))/1.1)^2)))    * MAX(EXP(-k_elim*MAX($A250-($AB13+1),0)),0.5),   (XR_factor_fed*($AC13/Poids)) *    (EXP(-0.5*((($A250-($AB13+2))/0.9)^2)) +     EXP(-0.5*((($A250-($AB13+6))/1.1)^2)))    * MAX(EXP(-k_elim*MAX($A250-($AB13+1),0)),0.58) ),0),IF(AND($AD13=TRUE,OR($AA13="Concerta",$AA13="OROS"),$A250&gt;=$AB13), MIN(OROS_factor*($AC13/Poids),22) / (1+EXP(-(($A250-($AB13+4.8))))) *  IF($A250&gt;($AB13+10), EXP(-k_elim*(($A250-($AB13+10)))), 1),0)))</f>
        <v>0</v>
      </c>
      <c r="AO250">
        <v>5</v>
      </c>
    </row>
    <row r="251" spans="1:41">
      <c r="A251" s="17">
        <v>18.44999999999996</v>
      </c>
      <c r="B251" s="18">
        <f t="shared" si="9"/>
        <v>7.5903146068810772</v>
      </c>
      <c r="C251" s="20">
        <f t="shared" si="10"/>
        <v>0</v>
      </c>
      <c r="D251" s="32">
        <f t="shared" si="11"/>
        <v>0</v>
      </c>
      <c r="E251" s="18">
        <f>IF($AA2="IR",IF(AND($AD2=TRUE,$AA2="IR",$A251&gt;=$AB2), (IR_factor*($AC2/Poids)) *  (EXP(-k_elim*($A251-$AB2)) - EXP(-3*($A251-$AB2)))  / (EXP(-k_elim*1.8)-EXP(-3*1.8)),0),IF($AA2="XR",IF(AND($AD2=TRUE,$AA2="XR",$A251&gt;=$AB2), IF($AE2="Jeun",   (XR_factor_fast*($AC2/Poids)) *    (EXP(-0.5*((($A251-($AB2+2))/0.9)^2)) +     EXP(-0.5*((($A251-($AB2+7))/1.1)^2)))    * MAX(EXP(-k_elim*MAX($A251-($AB2+1),0)),0.5),   (XR_factor_fed*($AC2/Poids)) *    (EXP(-0.5*((($A251-($AB2+2))/0.9)^2)) +     EXP(-0.5*((($A251-($AB2+6))/1.1)^2)))    * MAX(EXP(-k_elim*MAX($A251-($AB2+1),0)),0.58) ),0),IF(AND($AD2=TRUE,OR($AA2="Concerta",$AA2="OROS"),$A251&gt;=$AB2), MIN(OROS_factor*($AC2/Poids),22) / (1+EXP(-(($A251-($AB2+4.8))))) *  IF($A251&gt;($AB2+10), EXP(-k_elim*(($A251-($AB2+10)))), 1),0)))</f>
        <v>0.7390694025000174</v>
      </c>
      <c r="F251" s="18">
        <f>IF($AA3="IR",IF(AND($AD3=TRUE,$AA3="IR",$A251&gt;=$AB3), (IR_factor*($AC3/Poids)) *  (EXP(-k_elim*($A251-$AB3)) - EXP(-3*($A251-$AB3)))  / (EXP(-k_elim*1.8)-EXP(-3*1.8)),0),IF($AA3="XR",IF(AND($AD3=TRUE,$AA3="XR",$A251&gt;=$AB3), IF($AE3="Jeun",   (XR_factor_fast*($AC3/Poids)) *    (EXP(-0.5*((($A251-($AB3+2))/0.9)^2)) +     EXP(-0.5*((($A251-($AB3+7))/1.1)^2)))    * MAX(EXP(-k_elim*MAX($A251-($AB3+1),0)),0.5),   (XR_factor_fed*($AC3/Poids)) *    (EXP(-0.5*((($A251-($AB3+2))/0.9)^2)) +     EXP(-0.5*((($A251-($AB3+6))/1.1)^2)))    * MAX(EXP(-k_elim*MAX($A251-($AB3+1),0)),0.58) ),0),IF(AND($AD3=TRUE,OR($AA3="Concerta",$AA3="OROS"),$A251&gt;=$AB3), MIN(OROS_factor*($AC3/Poids),22) / (1+EXP(-(($A251-($AB3+4.8))))) *  IF($A251&gt;($AB3+10), EXP(-k_elim*(($A251-($AB3+10)))), 1),0)))</f>
        <v>0</v>
      </c>
      <c r="G251" s="18">
        <f>IF($AA4="IR",IF(AND($AD4=TRUE,$AA4="IR",$A251&gt;=$AB4), (IR_factor*($AC4/Poids)) *  (EXP(-k_elim*($A251-$AB4)) - EXP(-3*($A251-$AB4)))  / (EXP(-k_elim*1.8)-EXP(-3*1.8)),0),IF($AA4="XR",IF(AND($AD4=TRUE,$AA4="XR",$A251&gt;=$AB4), IF($AE4="Jeun",   (XR_factor_fast*($AC4/Poids)) *    (EXP(-0.5*((($A251-($AB4+2))/0.9)^2)) +     EXP(-0.5*((($A251-($AB4+7))/1.1)^2)))    * MAX(EXP(-k_elim*MAX($A251-($AB4+1),0)),0.5),   (XR_factor_fed*($AC4/Poids)) *    (EXP(-0.5*((($A251-($AB4+2))/0.9)^2)) +     EXP(-0.5*((($A251-($AB4+6))/1.1)^2)))    * MAX(EXP(-k_elim*MAX($A251-($AB4+1),0)),0.58) ),0),IF(AND($AD4=TRUE,OR($AA4="Concerta",$AA4="OROS"),$A251&gt;=$AB4), MIN(OROS_factor*($AC4/Poids),22) / (1+EXP(-(($A251-($AB4+4.8))))) *  IF($A251&gt;($AB4+10), EXP(-k_elim*(($A251-($AB4+10)))), 1),0)))</f>
        <v>0</v>
      </c>
      <c r="H251" s="18">
        <f>IF($AA5="IR",IF(AND($AD5=TRUE,$AA5="IR",$A251&gt;=$AB5), (IR_factor*($AC5/Poids)) *  (EXP(-k_elim*($A251-$AB5)) - EXP(-3*($A251-$AB5)))  / (EXP(-k_elim*1.8)-EXP(-3*1.8)),0),IF($AA5="XR",IF(AND($AD5=TRUE,$AA5="XR",$A251&gt;=$AB5), IF($AE5="Jeun",   (XR_factor_fast*($AC5/Poids)) *    (EXP(-0.5*((($A251-($AB5+2))/0.9)^2)) +     EXP(-0.5*((($A251-($AB5+7))/1.1)^2)))    * MAX(EXP(-k_elim*MAX($A251-($AB5+1),0)),0.5),   (XR_factor_fed*($AC5/Poids)) *    (EXP(-0.5*((($A251-($AB5+2))/0.9)^2)) +     EXP(-0.5*((($A251-($AB5+6))/1.1)^2)))    * MAX(EXP(-k_elim*MAX($A251-($AB5+1),0)),0.58) ),0),IF(AND($AD5=TRUE,OR($AA5="Concerta",$AA5="OROS"),$A251&gt;=$AB5), MIN(OROS_factor*($AC5/Poids),22) / (1+EXP(-(($A251-($AB5+4.8))))) *  IF($A251&gt;($AB5+10), EXP(-k_elim*(($A251-($AB5+10)))), 1),0)))</f>
        <v>6.8512452043810601</v>
      </c>
      <c r="I251" s="20">
        <f>IF($AA6="IR",IF(AND($AD6=TRUE,$AA6="IR",$A251&gt;=$AB6), (IR_factor*($AC6/Poids)) *  (EXP(-k_elim*($A251-$AB6)) - EXP(-3*($A251-$AB6)))  / (EXP(-k_elim*1.8)-EXP(-3*1.8)),0),IF($AA6="XR",IF(AND($AD6=TRUE,$AA6="XR",$A251&gt;=$AB6), IF($AE6="Jeun",   (XR_factor_fast*($AC6/Poids)) *    (EXP(-0.5*((($A251-($AB6+2))/0.9)^2)) +     EXP(-0.5*((($A251-($AB6+7))/1.1)^2)))    * MAX(EXP(-k_elim*MAX($A251-($AB6+1),0)),0.5),   (XR_factor_fed*($AC6/Poids)) *    (EXP(-0.5*((($A251-($AB6+2))/0.9)^2)) +     EXP(-0.5*((($A251-($AB6+6))/1.1)^2)))    * MAX(EXP(-k_elim*MAX($A251-($AB6+1),0)),0.58) ),0),IF(AND($AD6=TRUE,OR($AA6="Concerta",$AA6="OROS"),$A251&gt;=$AB6), MIN(OROS_factor*($AC6/Poids),22) / (1+EXP(-(($A251-($AB6+4.8))))) *  IF($A251&gt;($AB6+10), EXP(-k_elim*(($A251-($AB6+10)))), 1),0)))</f>
        <v>0</v>
      </c>
      <c r="J251" s="20">
        <f>IF($AA7="IR",IF(AND($AD7=TRUE,$AA7="IR",$A251&gt;=$AB7), (IR_factor*($AC7/Poids)) *  (EXP(-k_elim*($A251-$AB7)) - EXP(-3*($A251-$AB7)))  / (EXP(-k_elim*1.8)-EXP(-3*1.8)),0),IF($AA7="XR",IF(AND($AD7=TRUE,$AA7="XR",$A251&gt;=$AB7), IF($AE7="Jeun",   (XR_factor_fast*($AC7/Poids)) *    (EXP(-0.5*((($A251-($AB7+2))/0.9)^2)) +     EXP(-0.5*((($A251-($AB7+7))/1.1)^2)))    * MAX(EXP(-k_elim*MAX($A251-($AB7+1),0)),0.5),   (XR_factor_fed*($AC7/Poids)) *    (EXP(-0.5*((($A251-($AB7+2))/0.9)^2)) +     EXP(-0.5*((($A251-($AB7+6))/1.1)^2)))    * MAX(EXP(-k_elim*MAX($A251-($AB7+1),0)),0.58) ),0),IF(AND($AD7=TRUE,OR($AA7="Concerta",$AA7="OROS"),$A251&gt;=$AB7), MIN(OROS_factor*($AC7/Poids),22) / (1+EXP(-(($A251-($AB7+4.8))))) *  IF($A251&gt;($AB7+10), EXP(-k_elim*(($A251-($AB7+10)))), 1),0)))</f>
        <v>0</v>
      </c>
      <c r="K251" s="20">
        <f>IF($AA8="IR",IF(AND($AD8=TRUE,$AA8="IR",$A251&gt;=$AB8), (IR_factor*($AC8/Poids)) *  (EXP(-k_elim*($A251-$AB8)) - EXP(-3*($A251-$AB8)))  / (EXP(-k_elim*1.8)-EXP(-3*1.8)),0),IF($AA8="XR",IF(AND($AD8=TRUE,$AA8="XR",$A251&gt;=$AB8), IF($AE8="Jeun",   (XR_factor_fast*($AC8/Poids)) *    (EXP(-0.5*((($A251-($AB8+2))/0.9)^2)) +     EXP(-0.5*((($A251-($AB8+7))/1.1)^2)))    * MAX(EXP(-k_elim*MAX($A251-($AB8+1),0)),0.5),   (XR_factor_fed*($AC8/Poids)) *    (EXP(-0.5*((($A251-($AB8+2))/0.9)^2)) +     EXP(-0.5*((($A251-($AB8+6))/1.1)^2)))    * MAX(EXP(-k_elim*MAX($A251-($AB8+1),0)),0.58) ),0),IF(AND($AD8=TRUE,OR($AA8="Concerta",$AA8="OROS"),$A251&gt;=$AB8), MIN(OROS_factor*($AC8/Poids),22) / (1+EXP(-(($A251-($AB8+4.8))))) *  IF($A251&gt;($AB8+10), EXP(-k_elim*(($A251-($AB8+10)))), 1),0)))</f>
        <v>0</v>
      </c>
      <c r="L251" s="20">
        <f>IF($AA9="IR",IF(AND($AD9=TRUE,$AA9="IR",$A251&gt;=$AB9), (IR_factor*($AC9/Poids)) *  (EXP(-k_elim*($A251-$AB9)) - EXP(-3*($A251-$AB9)))  / (EXP(-k_elim*1.8)-EXP(-3*1.8)),0),IF($AA9="XR",IF(AND($AD9=TRUE,$AA9="XR",$A251&gt;=$AB9), IF($AE9="Jeun",   (XR_factor_fast*($AC9/Poids)) *    (EXP(-0.5*((($A251-($AB9+2))/0.9)^2)) +     EXP(-0.5*((($A251-($AB9+7))/1.1)^2)))    * MAX(EXP(-k_elim*MAX($A251-($AB9+1),0)),0.5),   (XR_factor_fed*($AC9/Poids)) *    (EXP(-0.5*((($A251-($AB9+2))/0.9)^2)) +     EXP(-0.5*((($A251-($AB9+6))/1.1)^2)))    * MAX(EXP(-k_elim*MAX($A251-($AB9+1),0)),0.58) ),0),IF(AND($AD9=TRUE,OR($AA9="Concerta",$AA9="OROS"),$A251&gt;=$AB9), MIN(OROS_factor*($AC9/Poids),22) / (1+EXP(-(($A251-($AB9+4.8))))) *  IF($A251&gt;($AB9+10), EXP(-k_elim*(($A251-($AB9+10)))), 1),0)))</f>
        <v>0</v>
      </c>
      <c r="M251" s="20">
        <f>IF($AA10="IR",IF(AND($AD10=TRUE,$AA10="IR",$A251&gt;=$AB10), (IR_factor*($AC10/Poids)) *  (EXP(-k_elim*($A251-$AB10)) - EXP(-3*($A251-$AB10)))  / (EXP(-k_elim*1.8)-EXP(-3*1.8)),0),IF($AA10="XR",IF(AND($AD10=TRUE,$AA10="XR",$A251&gt;=$AB10), IF($AE10="Jeun",   (XR_factor_fast*($AC10/Poids)) *    (EXP(-0.5*((($A251-($AB10+2))/0.9)^2)) +     EXP(-0.5*((($A251-($AB10+7))/1.1)^2)))    * MAX(EXP(-k_elim*MAX($A251-($AB10+1),0)),0.5),   (XR_factor_fed*($AC10/Poids)) *    (EXP(-0.5*((($A251-($AB10+2))/0.9)^2)) +     EXP(-0.5*((($A251-($AB10+6))/1.1)^2)))    * MAX(EXP(-k_elim*MAX($A251-($AB10+1),0)),0.58) ),0),IF(AND($AD10=TRUE,OR($AA10="Concerta",$AA10="OROS"),$A251&gt;=$AB10), MIN(OROS_factor*($AC10/Poids),22) / (1+EXP(-(($A251-($AB10+4.8))))) *  IF($A251&gt;($AB10+10), EXP(-k_elim*(($A251-($AB10+10)))), 1),0)))</f>
        <v>0</v>
      </c>
      <c r="N251" s="32">
        <f>IF($AA11="IR",IF(AND($AD11=TRUE,$AA11="IR",$A251&gt;=$AB11), (IR_factor*($AC11/Poids)) *  (EXP(-k_elim*($A251-$AB11)) - EXP(-3*($A251-$AB11)))  / (EXP(-k_elim*1.8)-EXP(-3*1.8)),0),IF($AA11="XR",IF(AND($AD11=TRUE,$AA11="XR",$A251&gt;=$AB11), IF($AE11="Jeun",   (XR_factor_fast*($AC11/Poids)) *    (EXP(-0.5*((($A251-($AB11+2))/0.9)^2)) +     EXP(-0.5*((($A251-($AB11+7))/1.1)^2)))    * MAX(EXP(-k_elim*MAX($A251-($AB11+1),0)),0.5),   (XR_factor_fed*($AC11/Poids)) *    (EXP(-0.5*((($A251-($AB11+2))/0.9)^2)) +     EXP(-0.5*((($A251-($AB11+6))/1.1)^2)))    * MAX(EXP(-k_elim*MAX($A251-($AB11+1),0)),0.58) ),0),IF(AND($AD11=TRUE,OR($AA11="Concerta",$AA11="OROS"),$A251&gt;=$AB11), MIN(OROS_factor*($AC11/Poids),22) / (1+EXP(-(($A251-($AB11+4.8))))) *  IF($A251&gt;($AB11+10), EXP(-k_elim*(($A251-($AB11+10)))), 1),0)))</f>
        <v>0</v>
      </c>
      <c r="O251" s="32">
        <f>IF($AA12="IR",IF(AND($AD12=TRUE,$AA12="IR",$A251&gt;=$AB12), (IR_factor*($AC12/Poids)) *  (EXP(-k_elim*($A251-$AB12)) - EXP(-3*($A251-$AB12)))  / (EXP(-k_elim*1.8)-EXP(-3*1.8)),0),IF($AA12="XR",IF(AND($AD12=TRUE,$AA12="XR",$A251&gt;=$AB12), IF($AE12="Jeun",   (XR_factor_fast*($AC12/Poids)) *    (EXP(-0.5*((($A251-($AB12+2))/0.9)^2)) +     EXP(-0.5*((($A251-($AB12+7))/1.1)^2)))    * MAX(EXP(-k_elim*MAX($A251-($AB12+1),0)),0.5),   (XR_factor_fed*($AC12/Poids)) *    (EXP(-0.5*((($A251-($AB12+2))/0.9)^2)) +     EXP(-0.5*((($A251-($AB12+6))/1.1)^2)))    * MAX(EXP(-k_elim*MAX($A251-($AB12+1),0)),0.58) ),0),IF(AND($AD12=TRUE,OR($AA12="Concerta",$AA12="OROS"),$A251&gt;=$AB12), MIN(OROS_factor*($AC12/Poids),22) / (1+EXP(-(($A251-($AB12+4.8))))) *  IF($A251&gt;($AB12+10), EXP(-k_elim*(($A251-($AB12+10)))), 1),0)))</f>
        <v>0</v>
      </c>
      <c r="P251" s="32">
        <f>IF($AA13="IR",IF(AND($AD13=TRUE,$AA13="IR",$A251&gt;=$AB13), (IR_factor*($AC13/Poids)) *  (EXP(-k_elim*($A251-$AB13)) - EXP(-3*($A251-$AB13)))  / (EXP(-k_elim*1.8)-EXP(-3*1.8)),0),IF($AA13="XR",IF(AND($AD13=TRUE,$AA13="XR",$A251&gt;=$AB13), IF($AE13="Jeun",   (XR_factor_fast*($AC13/Poids)) *    (EXP(-0.5*((($A251-($AB13+2))/0.9)^2)) +     EXP(-0.5*((($A251-($AB13+7))/1.1)^2)))    * MAX(EXP(-k_elim*MAX($A251-($AB13+1),0)),0.5),   (XR_factor_fed*($AC13/Poids)) *    (EXP(-0.5*((($A251-($AB13+2))/0.9)^2)) +     EXP(-0.5*((($A251-($AB13+6))/1.1)^2)))    * MAX(EXP(-k_elim*MAX($A251-($AB13+1),0)),0.58) ),0),IF(AND($AD13=TRUE,OR($AA13="Concerta",$AA13="OROS"),$A251&gt;=$AB13), MIN(OROS_factor*($AC13/Poids),22) / (1+EXP(-(($A251-($AB13+4.8))))) *  IF($A251&gt;($AB13+10), EXP(-k_elim*(($A251-($AB13+10)))), 1),0)))</f>
        <v>0</v>
      </c>
      <c r="AO251">
        <v>5</v>
      </c>
    </row>
    <row r="252" spans="1:41">
      <c r="A252" s="17">
        <v>18.499999999999961</v>
      </c>
      <c r="B252" s="18">
        <f t="shared" si="9"/>
        <v>7.4979701367812872</v>
      </c>
      <c r="C252" s="20">
        <f t="shared" si="10"/>
        <v>0</v>
      </c>
      <c r="D252" s="32">
        <f t="shared" si="11"/>
        <v>0</v>
      </c>
      <c r="E252" s="18">
        <f>IF($AA2="IR",IF(AND($AD2=TRUE,$AA2="IR",$A252&gt;=$AB2), (IR_factor*($AC2/Poids)) *  (EXP(-k_elim*($A252-$AB2)) - EXP(-3*($A252-$AB2)))  / (EXP(-k_elim*1.8)-EXP(-3*1.8)),0),IF($AA2="XR",IF(AND($AD2=TRUE,$AA2="XR",$A252&gt;=$AB2), IF($AE2="Jeun",   (XR_factor_fast*($AC2/Poids)) *    (EXP(-0.5*((($A252-($AB2+2))/0.9)^2)) +     EXP(-0.5*((($A252-($AB2+7))/1.1)^2)))    * MAX(EXP(-k_elim*MAX($A252-($AB2+1),0)),0.5),   (XR_factor_fed*($AC2/Poids)) *    (EXP(-0.5*((($A252-($AB2+2))/0.9)^2)) +     EXP(-0.5*((($A252-($AB2+6))/1.1)^2)))    * MAX(EXP(-k_elim*MAX($A252-($AB2+1),0)),0.58) ),0),IF(AND($AD2=TRUE,OR($AA2="Concerta",$AA2="OROS"),$A252&gt;=$AB2), MIN(OROS_factor*($AC2/Poids),22) / (1+EXP(-(($A252-($AB2+4.8))))) *  IF($A252&gt;($AB2+10), EXP(-k_elim*(($A252-($AB2+10)))), 1),0)))</f>
        <v>0.72997785815459926</v>
      </c>
      <c r="F252" s="18">
        <f>IF($AA3="IR",IF(AND($AD3=TRUE,$AA3="IR",$A252&gt;=$AB3), (IR_factor*($AC3/Poids)) *  (EXP(-k_elim*($A252-$AB3)) - EXP(-3*($A252-$AB3)))  / (EXP(-k_elim*1.8)-EXP(-3*1.8)),0),IF($AA3="XR",IF(AND($AD3=TRUE,$AA3="XR",$A252&gt;=$AB3), IF($AE3="Jeun",   (XR_factor_fast*($AC3/Poids)) *    (EXP(-0.5*((($A252-($AB3+2))/0.9)^2)) +     EXP(-0.5*((($A252-($AB3+7))/1.1)^2)))    * MAX(EXP(-k_elim*MAX($A252-($AB3+1),0)),0.5),   (XR_factor_fed*($AC3/Poids)) *    (EXP(-0.5*((($A252-($AB3+2))/0.9)^2)) +     EXP(-0.5*((($A252-($AB3+6))/1.1)^2)))    * MAX(EXP(-k_elim*MAX($A252-($AB3+1),0)),0.58) ),0),IF(AND($AD3=TRUE,OR($AA3="Concerta",$AA3="OROS"),$A252&gt;=$AB3), MIN(OROS_factor*($AC3/Poids),22) / (1+EXP(-(($A252-($AB3+4.8))))) *  IF($A252&gt;($AB3+10), EXP(-k_elim*(($A252-($AB3+10)))), 1),0)))</f>
        <v>0</v>
      </c>
      <c r="G252" s="18">
        <f>IF($AA4="IR",IF(AND($AD4=TRUE,$AA4="IR",$A252&gt;=$AB4), (IR_factor*($AC4/Poids)) *  (EXP(-k_elim*($A252-$AB4)) - EXP(-3*($A252-$AB4)))  / (EXP(-k_elim*1.8)-EXP(-3*1.8)),0),IF($AA4="XR",IF(AND($AD4=TRUE,$AA4="XR",$A252&gt;=$AB4), IF($AE4="Jeun",   (XR_factor_fast*($AC4/Poids)) *    (EXP(-0.5*((($A252-($AB4+2))/0.9)^2)) +     EXP(-0.5*((($A252-($AB4+7))/1.1)^2)))    * MAX(EXP(-k_elim*MAX($A252-($AB4+1),0)),0.5),   (XR_factor_fed*($AC4/Poids)) *    (EXP(-0.5*((($A252-($AB4+2))/0.9)^2)) +     EXP(-0.5*((($A252-($AB4+6))/1.1)^2)))    * MAX(EXP(-k_elim*MAX($A252-($AB4+1),0)),0.58) ),0),IF(AND($AD4=TRUE,OR($AA4="Concerta",$AA4="OROS"),$A252&gt;=$AB4), MIN(OROS_factor*($AC4/Poids),22) / (1+EXP(-(($A252-($AB4+4.8))))) *  IF($A252&gt;($AB4+10), EXP(-k_elim*(($A252-($AB4+10)))), 1),0)))</f>
        <v>0</v>
      </c>
      <c r="H252" s="18">
        <f>IF($AA5="IR",IF(AND($AD5=TRUE,$AA5="IR",$A252&gt;=$AB5), (IR_factor*($AC5/Poids)) *  (EXP(-k_elim*($A252-$AB5)) - EXP(-3*($A252-$AB5)))  / (EXP(-k_elim*1.8)-EXP(-3*1.8)),0),IF($AA5="XR",IF(AND($AD5=TRUE,$AA5="XR",$A252&gt;=$AB5), IF($AE5="Jeun",   (XR_factor_fast*($AC5/Poids)) *    (EXP(-0.5*((($A252-($AB5+2))/0.9)^2)) +     EXP(-0.5*((($A252-($AB5+7))/1.1)^2)))    * MAX(EXP(-k_elim*MAX($A252-($AB5+1),0)),0.5),   (XR_factor_fed*($AC5/Poids)) *    (EXP(-0.5*((($A252-($AB5+2))/0.9)^2)) +     EXP(-0.5*((($A252-($AB5+6))/1.1)^2)))    * MAX(EXP(-k_elim*MAX($A252-($AB5+1),0)),0.58) ),0),IF(AND($AD5=TRUE,OR($AA5="Concerta",$AA5="OROS"),$A252&gt;=$AB5), MIN(OROS_factor*($AC5/Poids),22) / (1+EXP(-(($A252-($AB5+4.8))))) *  IF($A252&gt;($AB5+10), EXP(-k_elim*(($A252-($AB5+10)))), 1),0)))</f>
        <v>6.7679922786266884</v>
      </c>
      <c r="I252" s="20">
        <f>IF($AA6="IR",IF(AND($AD6=TRUE,$AA6="IR",$A252&gt;=$AB6), (IR_factor*($AC6/Poids)) *  (EXP(-k_elim*($A252-$AB6)) - EXP(-3*($A252-$AB6)))  / (EXP(-k_elim*1.8)-EXP(-3*1.8)),0),IF($AA6="XR",IF(AND($AD6=TRUE,$AA6="XR",$A252&gt;=$AB6), IF($AE6="Jeun",   (XR_factor_fast*($AC6/Poids)) *    (EXP(-0.5*((($A252-($AB6+2))/0.9)^2)) +     EXP(-0.5*((($A252-($AB6+7))/1.1)^2)))    * MAX(EXP(-k_elim*MAX($A252-($AB6+1),0)),0.5),   (XR_factor_fed*($AC6/Poids)) *    (EXP(-0.5*((($A252-($AB6+2))/0.9)^2)) +     EXP(-0.5*((($A252-($AB6+6))/1.1)^2)))    * MAX(EXP(-k_elim*MAX($A252-($AB6+1),0)),0.58) ),0),IF(AND($AD6=TRUE,OR($AA6="Concerta",$AA6="OROS"),$A252&gt;=$AB6), MIN(OROS_factor*($AC6/Poids),22) / (1+EXP(-(($A252-($AB6+4.8))))) *  IF($A252&gt;($AB6+10), EXP(-k_elim*(($A252-($AB6+10)))), 1),0)))</f>
        <v>0</v>
      </c>
      <c r="J252" s="20">
        <f>IF($AA7="IR",IF(AND($AD7=TRUE,$AA7="IR",$A252&gt;=$AB7), (IR_factor*($AC7/Poids)) *  (EXP(-k_elim*($A252-$AB7)) - EXP(-3*($A252-$AB7)))  / (EXP(-k_elim*1.8)-EXP(-3*1.8)),0),IF($AA7="XR",IF(AND($AD7=TRUE,$AA7="XR",$A252&gt;=$AB7), IF($AE7="Jeun",   (XR_factor_fast*($AC7/Poids)) *    (EXP(-0.5*((($A252-($AB7+2))/0.9)^2)) +     EXP(-0.5*((($A252-($AB7+7))/1.1)^2)))    * MAX(EXP(-k_elim*MAX($A252-($AB7+1),0)),0.5),   (XR_factor_fed*($AC7/Poids)) *    (EXP(-0.5*((($A252-($AB7+2))/0.9)^2)) +     EXP(-0.5*((($A252-($AB7+6))/1.1)^2)))    * MAX(EXP(-k_elim*MAX($A252-($AB7+1),0)),0.58) ),0),IF(AND($AD7=TRUE,OR($AA7="Concerta",$AA7="OROS"),$A252&gt;=$AB7), MIN(OROS_factor*($AC7/Poids),22) / (1+EXP(-(($A252-($AB7+4.8))))) *  IF($A252&gt;($AB7+10), EXP(-k_elim*(($A252-($AB7+10)))), 1),0)))</f>
        <v>0</v>
      </c>
      <c r="K252" s="20">
        <f>IF($AA8="IR",IF(AND($AD8=TRUE,$AA8="IR",$A252&gt;=$AB8), (IR_factor*($AC8/Poids)) *  (EXP(-k_elim*($A252-$AB8)) - EXP(-3*($A252-$AB8)))  / (EXP(-k_elim*1.8)-EXP(-3*1.8)),0),IF($AA8="XR",IF(AND($AD8=TRUE,$AA8="XR",$A252&gt;=$AB8), IF($AE8="Jeun",   (XR_factor_fast*($AC8/Poids)) *    (EXP(-0.5*((($A252-($AB8+2))/0.9)^2)) +     EXP(-0.5*((($A252-($AB8+7))/1.1)^2)))    * MAX(EXP(-k_elim*MAX($A252-($AB8+1),0)),0.5),   (XR_factor_fed*($AC8/Poids)) *    (EXP(-0.5*((($A252-($AB8+2))/0.9)^2)) +     EXP(-0.5*((($A252-($AB8+6))/1.1)^2)))    * MAX(EXP(-k_elim*MAX($A252-($AB8+1),0)),0.58) ),0),IF(AND($AD8=TRUE,OR($AA8="Concerta",$AA8="OROS"),$A252&gt;=$AB8), MIN(OROS_factor*($AC8/Poids),22) / (1+EXP(-(($A252-($AB8+4.8))))) *  IF($A252&gt;($AB8+10), EXP(-k_elim*(($A252-($AB8+10)))), 1),0)))</f>
        <v>0</v>
      </c>
      <c r="L252" s="20">
        <f>IF($AA9="IR",IF(AND($AD9=TRUE,$AA9="IR",$A252&gt;=$AB9), (IR_factor*($AC9/Poids)) *  (EXP(-k_elim*($A252-$AB9)) - EXP(-3*($A252-$AB9)))  / (EXP(-k_elim*1.8)-EXP(-3*1.8)),0),IF($AA9="XR",IF(AND($AD9=TRUE,$AA9="XR",$A252&gt;=$AB9), IF($AE9="Jeun",   (XR_factor_fast*($AC9/Poids)) *    (EXP(-0.5*((($A252-($AB9+2))/0.9)^2)) +     EXP(-0.5*((($A252-($AB9+7))/1.1)^2)))    * MAX(EXP(-k_elim*MAX($A252-($AB9+1),0)),0.5),   (XR_factor_fed*($AC9/Poids)) *    (EXP(-0.5*((($A252-($AB9+2))/0.9)^2)) +     EXP(-0.5*((($A252-($AB9+6))/1.1)^2)))    * MAX(EXP(-k_elim*MAX($A252-($AB9+1),0)),0.58) ),0),IF(AND($AD9=TRUE,OR($AA9="Concerta",$AA9="OROS"),$A252&gt;=$AB9), MIN(OROS_factor*($AC9/Poids),22) / (1+EXP(-(($A252-($AB9+4.8))))) *  IF($A252&gt;($AB9+10), EXP(-k_elim*(($A252-($AB9+10)))), 1),0)))</f>
        <v>0</v>
      </c>
      <c r="M252" s="20">
        <f>IF($AA10="IR",IF(AND($AD10=TRUE,$AA10="IR",$A252&gt;=$AB10), (IR_factor*($AC10/Poids)) *  (EXP(-k_elim*($A252-$AB10)) - EXP(-3*($A252-$AB10)))  / (EXP(-k_elim*1.8)-EXP(-3*1.8)),0),IF($AA10="XR",IF(AND($AD10=TRUE,$AA10="XR",$A252&gt;=$AB10), IF($AE10="Jeun",   (XR_factor_fast*($AC10/Poids)) *    (EXP(-0.5*((($A252-($AB10+2))/0.9)^2)) +     EXP(-0.5*((($A252-($AB10+7))/1.1)^2)))    * MAX(EXP(-k_elim*MAX($A252-($AB10+1),0)),0.5),   (XR_factor_fed*($AC10/Poids)) *    (EXP(-0.5*((($A252-($AB10+2))/0.9)^2)) +     EXP(-0.5*((($A252-($AB10+6))/1.1)^2)))    * MAX(EXP(-k_elim*MAX($A252-($AB10+1),0)),0.58) ),0),IF(AND($AD10=TRUE,OR($AA10="Concerta",$AA10="OROS"),$A252&gt;=$AB10), MIN(OROS_factor*($AC10/Poids),22) / (1+EXP(-(($A252-($AB10+4.8))))) *  IF($A252&gt;($AB10+10), EXP(-k_elim*(($A252-($AB10+10)))), 1),0)))</f>
        <v>0</v>
      </c>
      <c r="N252" s="32">
        <f>IF($AA11="IR",IF(AND($AD11=TRUE,$AA11="IR",$A252&gt;=$AB11), (IR_factor*($AC11/Poids)) *  (EXP(-k_elim*($A252-$AB11)) - EXP(-3*($A252-$AB11)))  / (EXP(-k_elim*1.8)-EXP(-3*1.8)),0),IF($AA11="XR",IF(AND($AD11=TRUE,$AA11="XR",$A252&gt;=$AB11), IF($AE11="Jeun",   (XR_factor_fast*($AC11/Poids)) *    (EXP(-0.5*((($A252-($AB11+2))/0.9)^2)) +     EXP(-0.5*((($A252-($AB11+7))/1.1)^2)))    * MAX(EXP(-k_elim*MAX($A252-($AB11+1),0)),0.5),   (XR_factor_fed*($AC11/Poids)) *    (EXP(-0.5*((($A252-($AB11+2))/0.9)^2)) +     EXP(-0.5*((($A252-($AB11+6))/1.1)^2)))    * MAX(EXP(-k_elim*MAX($A252-($AB11+1),0)),0.58) ),0),IF(AND($AD11=TRUE,OR($AA11="Concerta",$AA11="OROS"),$A252&gt;=$AB11), MIN(OROS_factor*($AC11/Poids),22) / (1+EXP(-(($A252-($AB11+4.8))))) *  IF($A252&gt;($AB11+10), EXP(-k_elim*(($A252-($AB11+10)))), 1),0)))</f>
        <v>0</v>
      </c>
      <c r="O252" s="32">
        <f>IF($AA12="IR",IF(AND($AD12=TRUE,$AA12="IR",$A252&gt;=$AB12), (IR_factor*($AC12/Poids)) *  (EXP(-k_elim*($A252-$AB12)) - EXP(-3*($A252-$AB12)))  / (EXP(-k_elim*1.8)-EXP(-3*1.8)),0),IF($AA12="XR",IF(AND($AD12=TRUE,$AA12="XR",$A252&gt;=$AB12), IF($AE12="Jeun",   (XR_factor_fast*($AC12/Poids)) *    (EXP(-0.5*((($A252-($AB12+2))/0.9)^2)) +     EXP(-0.5*((($A252-($AB12+7))/1.1)^2)))    * MAX(EXP(-k_elim*MAX($A252-($AB12+1),0)),0.5),   (XR_factor_fed*($AC12/Poids)) *    (EXP(-0.5*((($A252-($AB12+2))/0.9)^2)) +     EXP(-0.5*((($A252-($AB12+6))/1.1)^2)))    * MAX(EXP(-k_elim*MAX($A252-($AB12+1),0)),0.58) ),0),IF(AND($AD12=TRUE,OR($AA12="Concerta",$AA12="OROS"),$A252&gt;=$AB12), MIN(OROS_factor*($AC12/Poids),22) / (1+EXP(-(($A252-($AB12+4.8))))) *  IF($A252&gt;($AB12+10), EXP(-k_elim*(($A252-($AB12+10)))), 1),0)))</f>
        <v>0</v>
      </c>
      <c r="P252" s="32">
        <f>IF($AA13="IR",IF(AND($AD13=TRUE,$AA13="IR",$A252&gt;=$AB13), (IR_factor*($AC13/Poids)) *  (EXP(-k_elim*($A252-$AB13)) - EXP(-3*($A252-$AB13)))  / (EXP(-k_elim*1.8)-EXP(-3*1.8)),0),IF($AA13="XR",IF(AND($AD13=TRUE,$AA13="XR",$A252&gt;=$AB13), IF($AE13="Jeun",   (XR_factor_fast*($AC13/Poids)) *    (EXP(-0.5*((($A252-($AB13+2))/0.9)^2)) +     EXP(-0.5*((($A252-($AB13+7))/1.1)^2)))    * MAX(EXP(-k_elim*MAX($A252-($AB13+1),0)),0.5),   (XR_factor_fed*($AC13/Poids)) *    (EXP(-0.5*((($A252-($AB13+2))/0.9)^2)) +     EXP(-0.5*((($A252-($AB13+6))/1.1)^2)))    * MAX(EXP(-k_elim*MAX($A252-($AB13+1),0)),0.58) ),0),IF(AND($AD13=TRUE,OR($AA13="Concerta",$AA13="OROS"),$A252&gt;=$AB13), MIN(OROS_factor*($AC13/Poids),22) / (1+EXP(-(($A252-($AB13+4.8))))) *  IF($A252&gt;($AB13+10), EXP(-k_elim*(($A252-($AB13+10)))), 1),0)))</f>
        <v>0</v>
      </c>
      <c r="AO252">
        <v>5</v>
      </c>
    </row>
    <row r="253" spans="1:41">
      <c r="A253" s="17">
        <v>18.549999999999951</v>
      </c>
      <c r="B253" s="18">
        <f t="shared" si="9"/>
        <v>7.4066186338649249</v>
      </c>
      <c r="C253" s="20">
        <f t="shared" si="10"/>
        <v>0</v>
      </c>
      <c r="D253" s="32">
        <f t="shared" si="11"/>
        <v>0</v>
      </c>
      <c r="E253" s="18">
        <f>IF($AA2="IR",IF(AND($AD2=TRUE,$AA2="IR",$A253&gt;=$AB2), (IR_factor*($AC2/Poids)) *  (EXP(-k_elim*($A253-$AB2)) - EXP(-3*($A253-$AB2)))  / (EXP(-k_elim*1.8)-EXP(-3*1.8)),0),IF($AA2="XR",IF(AND($AD2=TRUE,$AA2="XR",$A253&gt;=$AB2), IF($AE2="Jeun",   (XR_factor_fast*($AC2/Poids)) *    (EXP(-0.5*((($A253-($AB2+2))/0.9)^2)) +     EXP(-0.5*((($A253-($AB2+7))/1.1)^2)))    * MAX(EXP(-k_elim*MAX($A253-($AB2+1),0)),0.5),   (XR_factor_fed*($AC2/Poids)) *    (EXP(-0.5*((($A253-($AB2+2))/0.9)^2)) +     EXP(-0.5*((($A253-($AB2+6))/1.1)^2)))    * MAX(EXP(-k_elim*MAX($A253-($AB2+1),0)),0.58) ),0),IF(AND($AD2=TRUE,OR($AA2="Concerta",$AA2="OROS"),$A253&gt;=$AB2), MIN(OROS_factor*($AC2/Poids),22) / (1+EXP(-(($A253-($AB2+4.8))))) *  IF($A253&gt;($AB2+10), EXP(-k_elim*(($A253-($AB2+10)))), 1),0)))</f>
        <v>0.72099815199150386</v>
      </c>
      <c r="F253" s="18">
        <f>IF($AA3="IR",IF(AND($AD3=TRUE,$AA3="IR",$A253&gt;=$AB3), (IR_factor*($AC3/Poids)) *  (EXP(-k_elim*($A253-$AB3)) - EXP(-3*($A253-$AB3)))  / (EXP(-k_elim*1.8)-EXP(-3*1.8)),0),IF($AA3="XR",IF(AND($AD3=TRUE,$AA3="XR",$A253&gt;=$AB3), IF($AE3="Jeun",   (XR_factor_fast*($AC3/Poids)) *    (EXP(-0.5*((($A253-($AB3+2))/0.9)^2)) +     EXP(-0.5*((($A253-($AB3+7))/1.1)^2)))    * MAX(EXP(-k_elim*MAX($A253-($AB3+1),0)),0.5),   (XR_factor_fed*($AC3/Poids)) *    (EXP(-0.5*((($A253-($AB3+2))/0.9)^2)) +     EXP(-0.5*((($A253-($AB3+6))/1.1)^2)))    * MAX(EXP(-k_elim*MAX($A253-($AB3+1),0)),0.58) ),0),IF(AND($AD3=TRUE,OR($AA3="Concerta",$AA3="OROS"),$A253&gt;=$AB3), MIN(OROS_factor*($AC3/Poids),22) / (1+EXP(-(($A253-($AB3+4.8))))) *  IF($A253&gt;($AB3+10), EXP(-k_elim*(($A253-($AB3+10)))), 1),0)))</f>
        <v>0</v>
      </c>
      <c r="G253" s="18">
        <f>IF($AA4="IR",IF(AND($AD4=TRUE,$AA4="IR",$A253&gt;=$AB4), (IR_factor*($AC4/Poids)) *  (EXP(-k_elim*($A253-$AB4)) - EXP(-3*($A253-$AB4)))  / (EXP(-k_elim*1.8)-EXP(-3*1.8)),0),IF($AA4="XR",IF(AND($AD4=TRUE,$AA4="XR",$A253&gt;=$AB4), IF($AE4="Jeun",   (XR_factor_fast*($AC4/Poids)) *    (EXP(-0.5*((($A253-($AB4+2))/0.9)^2)) +     EXP(-0.5*((($A253-($AB4+7))/1.1)^2)))    * MAX(EXP(-k_elim*MAX($A253-($AB4+1),0)),0.5),   (XR_factor_fed*($AC4/Poids)) *    (EXP(-0.5*((($A253-($AB4+2))/0.9)^2)) +     EXP(-0.5*((($A253-($AB4+6))/1.1)^2)))    * MAX(EXP(-k_elim*MAX($A253-($AB4+1),0)),0.58) ),0),IF(AND($AD4=TRUE,OR($AA4="Concerta",$AA4="OROS"),$A253&gt;=$AB4), MIN(OROS_factor*($AC4/Poids),22) / (1+EXP(-(($A253-($AB4+4.8))))) *  IF($A253&gt;($AB4+10), EXP(-k_elim*(($A253-($AB4+10)))), 1),0)))</f>
        <v>0</v>
      </c>
      <c r="H253" s="18">
        <f>IF($AA5="IR",IF(AND($AD5=TRUE,$AA5="IR",$A253&gt;=$AB5), (IR_factor*($AC5/Poids)) *  (EXP(-k_elim*($A253-$AB5)) - EXP(-3*($A253-$AB5)))  / (EXP(-k_elim*1.8)-EXP(-3*1.8)),0),IF($AA5="XR",IF(AND($AD5=TRUE,$AA5="XR",$A253&gt;=$AB5), IF($AE5="Jeun",   (XR_factor_fast*($AC5/Poids)) *    (EXP(-0.5*((($A253-($AB5+2))/0.9)^2)) +     EXP(-0.5*((($A253-($AB5+7))/1.1)^2)))    * MAX(EXP(-k_elim*MAX($A253-($AB5+1),0)),0.5),   (XR_factor_fed*($AC5/Poids)) *    (EXP(-0.5*((($A253-($AB5+2))/0.9)^2)) +     EXP(-0.5*((($A253-($AB5+6))/1.1)^2)))    * MAX(EXP(-k_elim*MAX($A253-($AB5+1),0)),0.58) ),0),IF(AND($AD5=TRUE,OR($AA5="Concerta",$AA5="OROS"),$A253&gt;=$AB5), MIN(OROS_factor*($AC5/Poids),22) / (1+EXP(-(($A253-($AB5+4.8))))) *  IF($A253&gt;($AB5+10), EXP(-k_elim*(($A253-($AB5+10)))), 1),0)))</f>
        <v>6.6856204818734213</v>
      </c>
      <c r="I253" s="20">
        <f>IF($AA6="IR",IF(AND($AD6=TRUE,$AA6="IR",$A253&gt;=$AB6), (IR_factor*($AC6/Poids)) *  (EXP(-k_elim*($A253-$AB6)) - EXP(-3*($A253-$AB6)))  / (EXP(-k_elim*1.8)-EXP(-3*1.8)),0),IF($AA6="XR",IF(AND($AD6=TRUE,$AA6="XR",$A253&gt;=$AB6), IF($AE6="Jeun",   (XR_factor_fast*($AC6/Poids)) *    (EXP(-0.5*((($A253-($AB6+2))/0.9)^2)) +     EXP(-0.5*((($A253-($AB6+7))/1.1)^2)))    * MAX(EXP(-k_elim*MAX($A253-($AB6+1),0)),0.5),   (XR_factor_fed*($AC6/Poids)) *    (EXP(-0.5*((($A253-($AB6+2))/0.9)^2)) +     EXP(-0.5*((($A253-($AB6+6))/1.1)^2)))    * MAX(EXP(-k_elim*MAX($A253-($AB6+1),0)),0.58) ),0),IF(AND($AD6=TRUE,OR($AA6="Concerta",$AA6="OROS"),$A253&gt;=$AB6), MIN(OROS_factor*($AC6/Poids),22) / (1+EXP(-(($A253-($AB6+4.8))))) *  IF($A253&gt;($AB6+10), EXP(-k_elim*(($A253-($AB6+10)))), 1),0)))</f>
        <v>0</v>
      </c>
      <c r="J253" s="20">
        <f>IF($AA7="IR",IF(AND($AD7=TRUE,$AA7="IR",$A253&gt;=$AB7), (IR_factor*($AC7/Poids)) *  (EXP(-k_elim*($A253-$AB7)) - EXP(-3*($A253-$AB7)))  / (EXP(-k_elim*1.8)-EXP(-3*1.8)),0),IF($AA7="XR",IF(AND($AD7=TRUE,$AA7="XR",$A253&gt;=$AB7), IF($AE7="Jeun",   (XR_factor_fast*($AC7/Poids)) *    (EXP(-0.5*((($A253-($AB7+2))/0.9)^2)) +     EXP(-0.5*((($A253-($AB7+7))/1.1)^2)))    * MAX(EXP(-k_elim*MAX($A253-($AB7+1),0)),0.5),   (XR_factor_fed*($AC7/Poids)) *    (EXP(-0.5*((($A253-($AB7+2))/0.9)^2)) +     EXP(-0.5*((($A253-($AB7+6))/1.1)^2)))    * MAX(EXP(-k_elim*MAX($A253-($AB7+1),0)),0.58) ),0),IF(AND($AD7=TRUE,OR($AA7="Concerta",$AA7="OROS"),$A253&gt;=$AB7), MIN(OROS_factor*($AC7/Poids),22) / (1+EXP(-(($A253-($AB7+4.8))))) *  IF($A253&gt;($AB7+10), EXP(-k_elim*(($A253-($AB7+10)))), 1),0)))</f>
        <v>0</v>
      </c>
      <c r="K253" s="20">
        <f>IF($AA8="IR",IF(AND($AD8=TRUE,$AA8="IR",$A253&gt;=$AB8), (IR_factor*($AC8/Poids)) *  (EXP(-k_elim*($A253-$AB8)) - EXP(-3*($A253-$AB8)))  / (EXP(-k_elim*1.8)-EXP(-3*1.8)),0),IF($AA8="XR",IF(AND($AD8=TRUE,$AA8="XR",$A253&gt;=$AB8), IF($AE8="Jeun",   (XR_factor_fast*($AC8/Poids)) *    (EXP(-0.5*((($A253-($AB8+2))/0.9)^2)) +     EXP(-0.5*((($A253-($AB8+7))/1.1)^2)))    * MAX(EXP(-k_elim*MAX($A253-($AB8+1),0)),0.5),   (XR_factor_fed*($AC8/Poids)) *    (EXP(-0.5*((($A253-($AB8+2))/0.9)^2)) +     EXP(-0.5*((($A253-($AB8+6))/1.1)^2)))    * MAX(EXP(-k_elim*MAX($A253-($AB8+1),0)),0.58) ),0),IF(AND($AD8=TRUE,OR($AA8="Concerta",$AA8="OROS"),$A253&gt;=$AB8), MIN(OROS_factor*($AC8/Poids),22) / (1+EXP(-(($A253-($AB8+4.8))))) *  IF($A253&gt;($AB8+10), EXP(-k_elim*(($A253-($AB8+10)))), 1),0)))</f>
        <v>0</v>
      </c>
      <c r="L253" s="20">
        <f>IF($AA9="IR",IF(AND($AD9=TRUE,$AA9="IR",$A253&gt;=$AB9), (IR_factor*($AC9/Poids)) *  (EXP(-k_elim*($A253-$AB9)) - EXP(-3*($A253-$AB9)))  / (EXP(-k_elim*1.8)-EXP(-3*1.8)),0),IF($AA9="XR",IF(AND($AD9=TRUE,$AA9="XR",$A253&gt;=$AB9), IF($AE9="Jeun",   (XR_factor_fast*($AC9/Poids)) *    (EXP(-0.5*((($A253-($AB9+2))/0.9)^2)) +     EXP(-0.5*((($A253-($AB9+7))/1.1)^2)))    * MAX(EXP(-k_elim*MAX($A253-($AB9+1),0)),0.5),   (XR_factor_fed*($AC9/Poids)) *    (EXP(-0.5*((($A253-($AB9+2))/0.9)^2)) +     EXP(-0.5*((($A253-($AB9+6))/1.1)^2)))    * MAX(EXP(-k_elim*MAX($A253-($AB9+1),0)),0.58) ),0),IF(AND($AD9=TRUE,OR($AA9="Concerta",$AA9="OROS"),$A253&gt;=$AB9), MIN(OROS_factor*($AC9/Poids),22) / (1+EXP(-(($A253-($AB9+4.8))))) *  IF($A253&gt;($AB9+10), EXP(-k_elim*(($A253-($AB9+10)))), 1),0)))</f>
        <v>0</v>
      </c>
      <c r="M253" s="20">
        <f>IF($AA10="IR",IF(AND($AD10=TRUE,$AA10="IR",$A253&gt;=$AB10), (IR_factor*($AC10/Poids)) *  (EXP(-k_elim*($A253-$AB10)) - EXP(-3*($A253-$AB10)))  / (EXP(-k_elim*1.8)-EXP(-3*1.8)),0),IF($AA10="XR",IF(AND($AD10=TRUE,$AA10="XR",$A253&gt;=$AB10), IF($AE10="Jeun",   (XR_factor_fast*($AC10/Poids)) *    (EXP(-0.5*((($A253-($AB10+2))/0.9)^2)) +     EXP(-0.5*((($A253-($AB10+7))/1.1)^2)))    * MAX(EXP(-k_elim*MAX($A253-($AB10+1),0)),0.5),   (XR_factor_fed*($AC10/Poids)) *    (EXP(-0.5*((($A253-($AB10+2))/0.9)^2)) +     EXP(-0.5*((($A253-($AB10+6))/1.1)^2)))    * MAX(EXP(-k_elim*MAX($A253-($AB10+1),0)),0.58) ),0),IF(AND($AD10=TRUE,OR($AA10="Concerta",$AA10="OROS"),$A253&gt;=$AB10), MIN(OROS_factor*($AC10/Poids),22) / (1+EXP(-(($A253-($AB10+4.8))))) *  IF($A253&gt;($AB10+10), EXP(-k_elim*(($A253-($AB10+10)))), 1),0)))</f>
        <v>0</v>
      </c>
      <c r="N253" s="32">
        <f>IF($AA11="IR",IF(AND($AD11=TRUE,$AA11="IR",$A253&gt;=$AB11), (IR_factor*($AC11/Poids)) *  (EXP(-k_elim*($A253-$AB11)) - EXP(-3*($A253-$AB11)))  / (EXP(-k_elim*1.8)-EXP(-3*1.8)),0),IF($AA11="XR",IF(AND($AD11=TRUE,$AA11="XR",$A253&gt;=$AB11), IF($AE11="Jeun",   (XR_factor_fast*($AC11/Poids)) *    (EXP(-0.5*((($A253-($AB11+2))/0.9)^2)) +     EXP(-0.5*((($A253-($AB11+7))/1.1)^2)))    * MAX(EXP(-k_elim*MAX($A253-($AB11+1),0)),0.5),   (XR_factor_fed*($AC11/Poids)) *    (EXP(-0.5*((($A253-($AB11+2))/0.9)^2)) +     EXP(-0.5*((($A253-($AB11+6))/1.1)^2)))    * MAX(EXP(-k_elim*MAX($A253-($AB11+1),0)),0.58) ),0),IF(AND($AD11=TRUE,OR($AA11="Concerta",$AA11="OROS"),$A253&gt;=$AB11), MIN(OROS_factor*($AC11/Poids),22) / (1+EXP(-(($A253-($AB11+4.8))))) *  IF($A253&gt;($AB11+10), EXP(-k_elim*(($A253-($AB11+10)))), 1),0)))</f>
        <v>0</v>
      </c>
      <c r="O253" s="32">
        <f>IF($AA12="IR",IF(AND($AD12=TRUE,$AA12="IR",$A253&gt;=$AB12), (IR_factor*($AC12/Poids)) *  (EXP(-k_elim*($A253-$AB12)) - EXP(-3*($A253-$AB12)))  / (EXP(-k_elim*1.8)-EXP(-3*1.8)),0),IF($AA12="XR",IF(AND($AD12=TRUE,$AA12="XR",$A253&gt;=$AB12), IF($AE12="Jeun",   (XR_factor_fast*($AC12/Poids)) *    (EXP(-0.5*((($A253-($AB12+2))/0.9)^2)) +     EXP(-0.5*((($A253-($AB12+7))/1.1)^2)))    * MAX(EXP(-k_elim*MAX($A253-($AB12+1),0)),0.5),   (XR_factor_fed*($AC12/Poids)) *    (EXP(-0.5*((($A253-($AB12+2))/0.9)^2)) +     EXP(-0.5*((($A253-($AB12+6))/1.1)^2)))    * MAX(EXP(-k_elim*MAX($A253-($AB12+1),0)),0.58) ),0),IF(AND($AD12=TRUE,OR($AA12="Concerta",$AA12="OROS"),$A253&gt;=$AB12), MIN(OROS_factor*($AC12/Poids),22) / (1+EXP(-(($A253-($AB12+4.8))))) *  IF($A253&gt;($AB12+10), EXP(-k_elim*(($A253-($AB12+10)))), 1),0)))</f>
        <v>0</v>
      </c>
      <c r="P253" s="32">
        <f>IF($AA13="IR",IF(AND($AD13=TRUE,$AA13="IR",$A253&gt;=$AB13), (IR_factor*($AC13/Poids)) *  (EXP(-k_elim*($A253-$AB13)) - EXP(-3*($A253-$AB13)))  / (EXP(-k_elim*1.8)-EXP(-3*1.8)),0),IF($AA13="XR",IF(AND($AD13=TRUE,$AA13="XR",$A253&gt;=$AB13), IF($AE13="Jeun",   (XR_factor_fast*($AC13/Poids)) *    (EXP(-0.5*((($A253-($AB13+2))/0.9)^2)) +     EXP(-0.5*((($A253-($AB13+7))/1.1)^2)))    * MAX(EXP(-k_elim*MAX($A253-($AB13+1),0)),0.5),   (XR_factor_fed*($AC13/Poids)) *    (EXP(-0.5*((($A253-($AB13+2))/0.9)^2)) +     EXP(-0.5*((($A253-($AB13+6))/1.1)^2)))    * MAX(EXP(-k_elim*MAX($A253-($AB13+1),0)),0.58) ),0),IF(AND($AD13=TRUE,OR($AA13="Concerta",$AA13="OROS"),$A253&gt;=$AB13), MIN(OROS_factor*($AC13/Poids),22) / (1+EXP(-(($A253-($AB13+4.8))))) *  IF($A253&gt;($AB13+10), EXP(-k_elim*(($A253-($AB13+10)))), 1),0)))</f>
        <v>0</v>
      </c>
      <c r="AO253">
        <v>5</v>
      </c>
    </row>
    <row r="254" spans="1:41">
      <c r="A254" s="17">
        <v>18.599999999999959</v>
      </c>
      <c r="B254" s="18">
        <f t="shared" si="9"/>
        <v>7.3162678011700955</v>
      </c>
      <c r="C254" s="20">
        <f t="shared" si="10"/>
        <v>0</v>
      </c>
      <c r="D254" s="32">
        <f t="shared" si="11"/>
        <v>0</v>
      </c>
      <c r="E254" s="18">
        <f>IF($AA2="IR",IF(AND($AD2=TRUE,$AA2="IR",$A254&gt;=$AB2), (IR_factor*($AC2/Poids)) *  (EXP(-k_elim*($A254-$AB2)) - EXP(-3*($A254-$AB2)))  / (EXP(-k_elim*1.8)-EXP(-3*1.8)),0),IF($AA2="XR",IF(AND($AD2=TRUE,$AA2="XR",$A254&gt;=$AB2), IF($AE2="Jeun",   (XR_factor_fast*($AC2/Poids)) *    (EXP(-0.5*((($A254-($AB2+2))/0.9)^2)) +     EXP(-0.5*((($A254-($AB2+7))/1.1)^2)))    * MAX(EXP(-k_elim*MAX($A254-($AB2+1),0)),0.5),   (XR_factor_fed*($AC2/Poids)) *    (EXP(-0.5*((($A254-($AB2+2))/0.9)^2)) +     EXP(-0.5*((($A254-($AB2+6))/1.1)^2)))    * MAX(EXP(-k_elim*MAX($A254-($AB2+1),0)),0.58) ),0),IF(AND($AD2=TRUE,OR($AA2="Concerta",$AA2="OROS"),$A254&gt;=$AB2), MIN(OROS_factor*($AC2/Poids),22) / (1+EXP(-(($A254-($AB2+4.8))))) *  IF($A254&gt;($AB2+10), EXP(-k_elim*(($A254-($AB2+10)))), 1),0)))</f>
        <v>0.7121289082511687</v>
      </c>
      <c r="F254" s="18">
        <f>IF($AA3="IR",IF(AND($AD3=TRUE,$AA3="IR",$A254&gt;=$AB3), (IR_factor*($AC3/Poids)) *  (EXP(-k_elim*($A254-$AB3)) - EXP(-3*($A254-$AB3)))  / (EXP(-k_elim*1.8)-EXP(-3*1.8)),0),IF($AA3="XR",IF(AND($AD3=TRUE,$AA3="XR",$A254&gt;=$AB3), IF($AE3="Jeun",   (XR_factor_fast*($AC3/Poids)) *    (EXP(-0.5*((($A254-($AB3+2))/0.9)^2)) +     EXP(-0.5*((($A254-($AB3+7))/1.1)^2)))    * MAX(EXP(-k_elim*MAX($A254-($AB3+1),0)),0.5),   (XR_factor_fed*($AC3/Poids)) *    (EXP(-0.5*((($A254-($AB3+2))/0.9)^2)) +     EXP(-0.5*((($A254-($AB3+6))/1.1)^2)))    * MAX(EXP(-k_elim*MAX($A254-($AB3+1),0)),0.58) ),0),IF(AND($AD3=TRUE,OR($AA3="Concerta",$AA3="OROS"),$A254&gt;=$AB3), MIN(OROS_factor*($AC3/Poids),22) / (1+EXP(-(($A254-($AB3+4.8))))) *  IF($A254&gt;($AB3+10), EXP(-k_elim*(($A254-($AB3+10)))), 1),0)))</f>
        <v>0</v>
      </c>
      <c r="G254" s="18">
        <f>IF($AA4="IR",IF(AND($AD4=TRUE,$AA4="IR",$A254&gt;=$AB4), (IR_factor*($AC4/Poids)) *  (EXP(-k_elim*($A254-$AB4)) - EXP(-3*($A254-$AB4)))  / (EXP(-k_elim*1.8)-EXP(-3*1.8)),0),IF($AA4="XR",IF(AND($AD4=TRUE,$AA4="XR",$A254&gt;=$AB4), IF($AE4="Jeun",   (XR_factor_fast*($AC4/Poids)) *    (EXP(-0.5*((($A254-($AB4+2))/0.9)^2)) +     EXP(-0.5*((($A254-($AB4+7))/1.1)^2)))    * MAX(EXP(-k_elim*MAX($A254-($AB4+1),0)),0.5),   (XR_factor_fed*($AC4/Poids)) *    (EXP(-0.5*((($A254-($AB4+2))/0.9)^2)) +     EXP(-0.5*((($A254-($AB4+6))/1.1)^2)))    * MAX(EXP(-k_elim*MAX($A254-($AB4+1),0)),0.58) ),0),IF(AND($AD4=TRUE,OR($AA4="Concerta",$AA4="OROS"),$A254&gt;=$AB4), MIN(OROS_factor*($AC4/Poids),22) / (1+EXP(-(($A254-($AB4+4.8))))) *  IF($A254&gt;($AB4+10), EXP(-k_elim*(($A254-($AB4+10)))), 1),0)))</f>
        <v>0</v>
      </c>
      <c r="H254" s="18">
        <f>IF($AA5="IR",IF(AND($AD5=TRUE,$AA5="IR",$A254&gt;=$AB5), (IR_factor*($AC5/Poids)) *  (EXP(-k_elim*($A254-$AB5)) - EXP(-3*($A254-$AB5)))  / (EXP(-k_elim*1.8)-EXP(-3*1.8)),0),IF($AA5="XR",IF(AND($AD5=TRUE,$AA5="XR",$A254&gt;=$AB5), IF($AE5="Jeun",   (XR_factor_fast*($AC5/Poids)) *    (EXP(-0.5*((($A254-($AB5+2))/0.9)^2)) +     EXP(-0.5*((($A254-($AB5+7))/1.1)^2)))    * MAX(EXP(-k_elim*MAX($A254-($AB5+1),0)),0.5),   (XR_factor_fed*($AC5/Poids)) *    (EXP(-0.5*((($A254-($AB5+2))/0.9)^2)) +     EXP(-0.5*((($A254-($AB5+6))/1.1)^2)))    * MAX(EXP(-k_elim*MAX($A254-($AB5+1),0)),0.58) ),0),IF(AND($AD5=TRUE,OR($AA5="Concerta",$AA5="OROS"),$A254&gt;=$AB5), MIN(OROS_factor*($AC5/Poids),22) / (1+EXP(-(($A254-($AB5+4.8))))) *  IF($A254&gt;($AB5+10), EXP(-k_elim*(($A254-($AB5+10)))), 1),0)))</f>
        <v>6.6041388929189271</v>
      </c>
      <c r="I254" s="20">
        <f>IF($AA6="IR",IF(AND($AD6=TRUE,$AA6="IR",$A254&gt;=$AB6), (IR_factor*($AC6/Poids)) *  (EXP(-k_elim*($A254-$AB6)) - EXP(-3*($A254-$AB6)))  / (EXP(-k_elim*1.8)-EXP(-3*1.8)),0),IF($AA6="XR",IF(AND($AD6=TRUE,$AA6="XR",$A254&gt;=$AB6), IF($AE6="Jeun",   (XR_factor_fast*($AC6/Poids)) *    (EXP(-0.5*((($A254-($AB6+2))/0.9)^2)) +     EXP(-0.5*((($A254-($AB6+7))/1.1)^2)))    * MAX(EXP(-k_elim*MAX($A254-($AB6+1),0)),0.5),   (XR_factor_fed*($AC6/Poids)) *    (EXP(-0.5*((($A254-($AB6+2))/0.9)^2)) +     EXP(-0.5*((($A254-($AB6+6))/1.1)^2)))    * MAX(EXP(-k_elim*MAX($A254-($AB6+1),0)),0.58) ),0),IF(AND($AD6=TRUE,OR($AA6="Concerta",$AA6="OROS"),$A254&gt;=$AB6), MIN(OROS_factor*($AC6/Poids),22) / (1+EXP(-(($A254-($AB6+4.8))))) *  IF($A254&gt;($AB6+10), EXP(-k_elim*(($A254-($AB6+10)))), 1),0)))</f>
        <v>0</v>
      </c>
      <c r="J254" s="20">
        <f>IF($AA7="IR",IF(AND($AD7=TRUE,$AA7="IR",$A254&gt;=$AB7), (IR_factor*($AC7/Poids)) *  (EXP(-k_elim*($A254-$AB7)) - EXP(-3*($A254-$AB7)))  / (EXP(-k_elim*1.8)-EXP(-3*1.8)),0),IF($AA7="XR",IF(AND($AD7=TRUE,$AA7="XR",$A254&gt;=$AB7), IF($AE7="Jeun",   (XR_factor_fast*($AC7/Poids)) *    (EXP(-0.5*((($A254-($AB7+2))/0.9)^2)) +     EXP(-0.5*((($A254-($AB7+7))/1.1)^2)))    * MAX(EXP(-k_elim*MAX($A254-($AB7+1),0)),0.5),   (XR_factor_fed*($AC7/Poids)) *    (EXP(-0.5*((($A254-($AB7+2))/0.9)^2)) +     EXP(-0.5*((($A254-($AB7+6))/1.1)^2)))    * MAX(EXP(-k_elim*MAX($A254-($AB7+1),0)),0.58) ),0),IF(AND($AD7=TRUE,OR($AA7="Concerta",$AA7="OROS"),$A254&gt;=$AB7), MIN(OROS_factor*($AC7/Poids),22) / (1+EXP(-(($A254-($AB7+4.8))))) *  IF($A254&gt;($AB7+10), EXP(-k_elim*(($A254-($AB7+10)))), 1),0)))</f>
        <v>0</v>
      </c>
      <c r="K254" s="20">
        <f>IF($AA8="IR",IF(AND($AD8=TRUE,$AA8="IR",$A254&gt;=$AB8), (IR_factor*($AC8/Poids)) *  (EXP(-k_elim*($A254-$AB8)) - EXP(-3*($A254-$AB8)))  / (EXP(-k_elim*1.8)-EXP(-3*1.8)),0),IF($AA8="XR",IF(AND($AD8=TRUE,$AA8="XR",$A254&gt;=$AB8), IF($AE8="Jeun",   (XR_factor_fast*($AC8/Poids)) *    (EXP(-0.5*((($A254-($AB8+2))/0.9)^2)) +     EXP(-0.5*((($A254-($AB8+7))/1.1)^2)))    * MAX(EXP(-k_elim*MAX($A254-($AB8+1),0)),0.5),   (XR_factor_fed*($AC8/Poids)) *    (EXP(-0.5*((($A254-($AB8+2))/0.9)^2)) +     EXP(-0.5*((($A254-($AB8+6))/1.1)^2)))    * MAX(EXP(-k_elim*MAX($A254-($AB8+1),0)),0.58) ),0),IF(AND($AD8=TRUE,OR($AA8="Concerta",$AA8="OROS"),$A254&gt;=$AB8), MIN(OROS_factor*($AC8/Poids),22) / (1+EXP(-(($A254-($AB8+4.8))))) *  IF($A254&gt;($AB8+10), EXP(-k_elim*(($A254-($AB8+10)))), 1),0)))</f>
        <v>0</v>
      </c>
      <c r="L254" s="20">
        <f>IF($AA9="IR",IF(AND($AD9=TRUE,$AA9="IR",$A254&gt;=$AB9), (IR_factor*($AC9/Poids)) *  (EXP(-k_elim*($A254-$AB9)) - EXP(-3*($A254-$AB9)))  / (EXP(-k_elim*1.8)-EXP(-3*1.8)),0),IF($AA9="XR",IF(AND($AD9=TRUE,$AA9="XR",$A254&gt;=$AB9), IF($AE9="Jeun",   (XR_factor_fast*($AC9/Poids)) *    (EXP(-0.5*((($A254-($AB9+2))/0.9)^2)) +     EXP(-0.5*((($A254-($AB9+7))/1.1)^2)))    * MAX(EXP(-k_elim*MAX($A254-($AB9+1),0)),0.5),   (XR_factor_fed*($AC9/Poids)) *    (EXP(-0.5*((($A254-($AB9+2))/0.9)^2)) +     EXP(-0.5*((($A254-($AB9+6))/1.1)^2)))    * MAX(EXP(-k_elim*MAX($A254-($AB9+1),0)),0.58) ),0),IF(AND($AD9=TRUE,OR($AA9="Concerta",$AA9="OROS"),$A254&gt;=$AB9), MIN(OROS_factor*($AC9/Poids),22) / (1+EXP(-(($A254-($AB9+4.8))))) *  IF($A254&gt;($AB9+10), EXP(-k_elim*(($A254-($AB9+10)))), 1),0)))</f>
        <v>0</v>
      </c>
      <c r="M254" s="20">
        <f>IF($AA10="IR",IF(AND($AD10=TRUE,$AA10="IR",$A254&gt;=$AB10), (IR_factor*($AC10/Poids)) *  (EXP(-k_elim*($A254-$AB10)) - EXP(-3*($A254-$AB10)))  / (EXP(-k_elim*1.8)-EXP(-3*1.8)),0),IF($AA10="XR",IF(AND($AD10=TRUE,$AA10="XR",$A254&gt;=$AB10), IF($AE10="Jeun",   (XR_factor_fast*($AC10/Poids)) *    (EXP(-0.5*((($A254-($AB10+2))/0.9)^2)) +     EXP(-0.5*((($A254-($AB10+7))/1.1)^2)))    * MAX(EXP(-k_elim*MAX($A254-($AB10+1),0)),0.5),   (XR_factor_fed*($AC10/Poids)) *    (EXP(-0.5*((($A254-($AB10+2))/0.9)^2)) +     EXP(-0.5*((($A254-($AB10+6))/1.1)^2)))    * MAX(EXP(-k_elim*MAX($A254-($AB10+1),0)),0.58) ),0),IF(AND($AD10=TRUE,OR($AA10="Concerta",$AA10="OROS"),$A254&gt;=$AB10), MIN(OROS_factor*($AC10/Poids),22) / (1+EXP(-(($A254-($AB10+4.8))))) *  IF($A254&gt;($AB10+10), EXP(-k_elim*(($A254-($AB10+10)))), 1),0)))</f>
        <v>0</v>
      </c>
      <c r="N254" s="32">
        <f>IF($AA11="IR",IF(AND($AD11=TRUE,$AA11="IR",$A254&gt;=$AB11), (IR_factor*($AC11/Poids)) *  (EXP(-k_elim*($A254-$AB11)) - EXP(-3*($A254-$AB11)))  / (EXP(-k_elim*1.8)-EXP(-3*1.8)),0),IF($AA11="XR",IF(AND($AD11=TRUE,$AA11="XR",$A254&gt;=$AB11), IF($AE11="Jeun",   (XR_factor_fast*($AC11/Poids)) *    (EXP(-0.5*((($A254-($AB11+2))/0.9)^2)) +     EXP(-0.5*((($A254-($AB11+7))/1.1)^2)))    * MAX(EXP(-k_elim*MAX($A254-($AB11+1),0)),0.5),   (XR_factor_fed*($AC11/Poids)) *    (EXP(-0.5*((($A254-($AB11+2))/0.9)^2)) +     EXP(-0.5*((($A254-($AB11+6))/1.1)^2)))    * MAX(EXP(-k_elim*MAX($A254-($AB11+1),0)),0.58) ),0),IF(AND($AD11=TRUE,OR($AA11="Concerta",$AA11="OROS"),$A254&gt;=$AB11), MIN(OROS_factor*($AC11/Poids),22) / (1+EXP(-(($A254-($AB11+4.8))))) *  IF($A254&gt;($AB11+10), EXP(-k_elim*(($A254-($AB11+10)))), 1),0)))</f>
        <v>0</v>
      </c>
      <c r="O254" s="32">
        <f>IF($AA12="IR",IF(AND($AD12=TRUE,$AA12="IR",$A254&gt;=$AB12), (IR_factor*($AC12/Poids)) *  (EXP(-k_elim*($A254-$AB12)) - EXP(-3*($A254-$AB12)))  / (EXP(-k_elim*1.8)-EXP(-3*1.8)),0),IF($AA12="XR",IF(AND($AD12=TRUE,$AA12="XR",$A254&gt;=$AB12), IF($AE12="Jeun",   (XR_factor_fast*($AC12/Poids)) *    (EXP(-0.5*((($A254-($AB12+2))/0.9)^2)) +     EXP(-0.5*((($A254-($AB12+7))/1.1)^2)))    * MAX(EXP(-k_elim*MAX($A254-($AB12+1),0)),0.5),   (XR_factor_fed*($AC12/Poids)) *    (EXP(-0.5*((($A254-($AB12+2))/0.9)^2)) +     EXP(-0.5*((($A254-($AB12+6))/1.1)^2)))    * MAX(EXP(-k_elim*MAX($A254-($AB12+1),0)),0.58) ),0),IF(AND($AD12=TRUE,OR($AA12="Concerta",$AA12="OROS"),$A254&gt;=$AB12), MIN(OROS_factor*($AC12/Poids),22) / (1+EXP(-(($A254-($AB12+4.8))))) *  IF($A254&gt;($AB12+10), EXP(-k_elim*(($A254-($AB12+10)))), 1),0)))</f>
        <v>0</v>
      </c>
      <c r="P254" s="32">
        <f>IF($AA13="IR",IF(AND($AD13=TRUE,$AA13="IR",$A254&gt;=$AB13), (IR_factor*($AC13/Poids)) *  (EXP(-k_elim*($A254-$AB13)) - EXP(-3*($A254-$AB13)))  / (EXP(-k_elim*1.8)-EXP(-3*1.8)),0),IF($AA13="XR",IF(AND($AD13=TRUE,$AA13="XR",$A254&gt;=$AB13), IF($AE13="Jeun",   (XR_factor_fast*($AC13/Poids)) *    (EXP(-0.5*((($A254-($AB13+2))/0.9)^2)) +     EXP(-0.5*((($A254-($AB13+7))/1.1)^2)))    * MAX(EXP(-k_elim*MAX($A254-($AB13+1),0)),0.5),   (XR_factor_fed*($AC13/Poids)) *    (EXP(-0.5*((($A254-($AB13+2))/0.9)^2)) +     EXP(-0.5*((($A254-($AB13+6))/1.1)^2)))    * MAX(EXP(-k_elim*MAX($A254-($AB13+1),0)),0.58) ),0),IF(AND($AD13=TRUE,OR($AA13="Concerta",$AA13="OROS"),$A254&gt;=$AB13), MIN(OROS_factor*($AC13/Poids),22) / (1+EXP(-(($A254-($AB13+4.8))))) *  IF($A254&gt;($AB13+10), EXP(-k_elim*(($A254-($AB13+10)))), 1),0)))</f>
        <v>0</v>
      </c>
      <c r="AO254">
        <v>5</v>
      </c>
    </row>
    <row r="255" spans="1:41">
      <c r="A255" s="17">
        <v>18.649999999999959</v>
      </c>
      <c r="B255" s="18">
        <f t="shared" si="9"/>
        <v>7.2269224725775123</v>
      </c>
      <c r="C255" s="20">
        <f t="shared" si="10"/>
        <v>0</v>
      </c>
      <c r="D255" s="32">
        <f t="shared" si="11"/>
        <v>0</v>
      </c>
      <c r="E255" s="18">
        <f>IF($AA2="IR",IF(AND($AD2=TRUE,$AA2="IR",$A255&gt;=$AB2), (IR_factor*($AC2/Poids)) *  (EXP(-k_elim*($A255-$AB2)) - EXP(-3*($A255-$AB2)))  / (EXP(-k_elim*1.8)-EXP(-3*1.8)),0),IF($AA2="XR",IF(AND($AD2=TRUE,$AA2="XR",$A255&gt;=$AB2), IF($AE2="Jeun",   (XR_factor_fast*($AC2/Poids)) *    (EXP(-0.5*((($A255-($AB2+2))/0.9)^2)) +     EXP(-0.5*((($A255-($AB2+7))/1.1)^2)))    * MAX(EXP(-k_elim*MAX($A255-($AB2+1),0)),0.5),   (XR_factor_fed*($AC2/Poids)) *    (EXP(-0.5*((($A255-($AB2+2))/0.9)^2)) +     EXP(-0.5*((($A255-($AB2+6))/1.1)^2)))    * MAX(EXP(-k_elim*MAX($A255-($AB2+1),0)),0.58) ),0),IF(AND($AD2=TRUE,OR($AA2="Concerta",$AA2="OROS"),$A255&gt;=$AB2), MIN(OROS_factor*($AC2/Poids),22) / (1+EXP(-(($A255-($AB2+4.8))))) *  IF($A255&gt;($AB2+10), EXP(-k_elim*(($A255-($AB2+10)))), 1),0)))</f>
        <v>0.70336876809772753</v>
      </c>
      <c r="F255" s="18">
        <f>IF($AA3="IR",IF(AND($AD3=TRUE,$AA3="IR",$A255&gt;=$AB3), (IR_factor*($AC3/Poids)) *  (EXP(-k_elim*($A255-$AB3)) - EXP(-3*($A255-$AB3)))  / (EXP(-k_elim*1.8)-EXP(-3*1.8)),0),IF($AA3="XR",IF(AND($AD3=TRUE,$AA3="XR",$A255&gt;=$AB3), IF($AE3="Jeun",   (XR_factor_fast*($AC3/Poids)) *    (EXP(-0.5*((($A255-($AB3+2))/0.9)^2)) +     EXP(-0.5*((($A255-($AB3+7))/1.1)^2)))    * MAX(EXP(-k_elim*MAX($A255-($AB3+1),0)),0.5),   (XR_factor_fed*($AC3/Poids)) *    (EXP(-0.5*((($A255-($AB3+2))/0.9)^2)) +     EXP(-0.5*((($A255-($AB3+6))/1.1)^2)))    * MAX(EXP(-k_elim*MAX($A255-($AB3+1),0)),0.58) ),0),IF(AND($AD3=TRUE,OR($AA3="Concerta",$AA3="OROS"),$A255&gt;=$AB3), MIN(OROS_factor*($AC3/Poids),22) / (1+EXP(-(($A255-($AB3+4.8))))) *  IF($A255&gt;($AB3+10), EXP(-k_elim*(($A255-($AB3+10)))), 1),0)))</f>
        <v>0</v>
      </c>
      <c r="G255" s="18">
        <f>IF($AA4="IR",IF(AND($AD4=TRUE,$AA4="IR",$A255&gt;=$AB4), (IR_factor*($AC4/Poids)) *  (EXP(-k_elim*($A255-$AB4)) - EXP(-3*($A255-$AB4)))  / (EXP(-k_elim*1.8)-EXP(-3*1.8)),0),IF($AA4="XR",IF(AND($AD4=TRUE,$AA4="XR",$A255&gt;=$AB4), IF($AE4="Jeun",   (XR_factor_fast*($AC4/Poids)) *    (EXP(-0.5*((($A255-($AB4+2))/0.9)^2)) +     EXP(-0.5*((($A255-($AB4+7))/1.1)^2)))    * MAX(EXP(-k_elim*MAX($A255-($AB4+1),0)),0.5),   (XR_factor_fed*($AC4/Poids)) *    (EXP(-0.5*((($A255-($AB4+2))/0.9)^2)) +     EXP(-0.5*((($A255-($AB4+6))/1.1)^2)))    * MAX(EXP(-k_elim*MAX($A255-($AB4+1),0)),0.58) ),0),IF(AND($AD4=TRUE,OR($AA4="Concerta",$AA4="OROS"),$A255&gt;=$AB4), MIN(OROS_factor*($AC4/Poids),22) / (1+EXP(-(($A255-($AB4+4.8))))) *  IF($A255&gt;($AB4+10), EXP(-k_elim*(($A255-($AB4+10)))), 1),0)))</f>
        <v>0</v>
      </c>
      <c r="H255" s="18">
        <f>IF($AA5="IR",IF(AND($AD5=TRUE,$AA5="IR",$A255&gt;=$AB5), (IR_factor*($AC5/Poids)) *  (EXP(-k_elim*($A255-$AB5)) - EXP(-3*($A255-$AB5)))  / (EXP(-k_elim*1.8)-EXP(-3*1.8)),0),IF($AA5="XR",IF(AND($AD5=TRUE,$AA5="XR",$A255&gt;=$AB5), IF($AE5="Jeun",   (XR_factor_fast*($AC5/Poids)) *    (EXP(-0.5*((($A255-($AB5+2))/0.9)^2)) +     EXP(-0.5*((($A255-($AB5+7))/1.1)^2)))    * MAX(EXP(-k_elim*MAX($A255-($AB5+1),0)),0.5),   (XR_factor_fed*($AC5/Poids)) *    (EXP(-0.5*((($A255-($AB5+2))/0.9)^2)) +     EXP(-0.5*((($A255-($AB5+6))/1.1)^2)))    * MAX(EXP(-k_elim*MAX($A255-($AB5+1),0)),0.58) ),0),IF(AND($AD5=TRUE,OR($AA5="Concerta",$AA5="OROS"),$A255&gt;=$AB5), MIN(OROS_factor*($AC5/Poids),22) / (1+EXP(-(($A255-($AB5+4.8))))) *  IF($A255&gt;($AB5+10), EXP(-k_elim*(($A255-($AB5+10)))), 1),0)))</f>
        <v>6.5235537044797844</v>
      </c>
      <c r="I255" s="20">
        <f>IF($AA6="IR",IF(AND($AD6=TRUE,$AA6="IR",$A255&gt;=$AB6), (IR_factor*($AC6/Poids)) *  (EXP(-k_elim*($A255-$AB6)) - EXP(-3*($A255-$AB6)))  / (EXP(-k_elim*1.8)-EXP(-3*1.8)),0),IF($AA6="XR",IF(AND($AD6=TRUE,$AA6="XR",$A255&gt;=$AB6), IF($AE6="Jeun",   (XR_factor_fast*($AC6/Poids)) *    (EXP(-0.5*((($A255-($AB6+2))/0.9)^2)) +     EXP(-0.5*((($A255-($AB6+7))/1.1)^2)))    * MAX(EXP(-k_elim*MAX($A255-($AB6+1),0)),0.5),   (XR_factor_fed*($AC6/Poids)) *    (EXP(-0.5*((($A255-($AB6+2))/0.9)^2)) +     EXP(-0.5*((($A255-($AB6+6))/1.1)^2)))    * MAX(EXP(-k_elim*MAX($A255-($AB6+1),0)),0.58) ),0),IF(AND($AD6=TRUE,OR($AA6="Concerta",$AA6="OROS"),$A255&gt;=$AB6), MIN(OROS_factor*($AC6/Poids),22) / (1+EXP(-(($A255-($AB6+4.8))))) *  IF($A255&gt;($AB6+10), EXP(-k_elim*(($A255-($AB6+10)))), 1),0)))</f>
        <v>0</v>
      </c>
      <c r="J255" s="20">
        <f>IF($AA7="IR",IF(AND($AD7=TRUE,$AA7="IR",$A255&gt;=$AB7), (IR_factor*($AC7/Poids)) *  (EXP(-k_elim*($A255-$AB7)) - EXP(-3*($A255-$AB7)))  / (EXP(-k_elim*1.8)-EXP(-3*1.8)),0),IF($AA7="XR",IF(AND($AD7=TRUE,$AA7="XR",$A255&gt;=$AB7), IF($AE7="Jeun",   (XR_factor_fast*($AC7/Poids)) *    (EXP(-0.5*((($A255-($AB7+2))/0.9)^2)) +     EXP(-0.5*((($A255-($AB7+7))/1.1)^2)))    * MAX(EXP(-k_elim*MAX($A255-($AB7+1),0)),0.5),   (XR_factor_fed*($AC7/Poids)) *    (EXP(-0.5*((($A255-($AB7+2))/0.9)^2)) +     EXP(-0.5*((($A255-($AB7+6))/1.1)^2)))    * MAX(EXP(-k_elim*MAX($A255-($AB7+1),0)),0.58) ),0),IF(AND($AD7=TRUE,OR($AA7="Concerta",$AA7="OROS"),$A255&gt;=$AB7), MIN(OROS_factor*($AC7/Poids),22) / (1+EXP(-(($A255-($AB7+4.8))))) *  IF($A255&gt;($AB7+10), EXP(-k_elim*(($A255-($AB7+10)))), 1),0)))</f>
        <v>0</v>
      </c>
      <c r="K255" s="20">
        <f>IF($AA8="IR",IF(AND($AD8=TRUE,$AA8="IR",$A255&gt;=$AB8), (IR_factor*($AC8/Poids)) *  (EXP(-k_elim*($A255-$AB8)) - EXP(-3*($A255-$AB8)))  / (EXP(-k_elim*1.8)-EXP(-3*1.8)),0),IF($AA8="XR",IF(AND($AD8=TRUE,$AA8="XR",$A255&gt;=$AB8), IF($AE8="Jeun",   (XR_factor_fast*($AC8/Poids)) *    (EXP(-0.5*((($A255-($AB8+2))/0.9)^2)) +     EXP(-0.5*((($A255-($AB8+7))/1.1)^2)))    * MAX(EXP(-k_elim*MAX($A255-($AB8+1),0)),0.5),   (XR_factor_fed*($AC8/Poids)) *    (EXP(-0.5*((($A255-($AB8+2))/0.9)^2)) +     EXP(-0.5*((($A255-($AB8+6))/1.1)^2)))    * MAX(EXP(-k_elim*MAX($A255-($AB8+1),0)),0.58) ),0),IF(AND($AD8=TRUE,OR($AA8="Concerta",$AA8="OROS"),$A255&gt;=$AB8), MIN(OROS_factor*($AC8/Poids),22) / (1+EXP(-(($A255-($AB8+4.8))))) *  IF($A255&gt;($AB8+10), EXP(-k_elim*(($A255-($AB8+10)))), 1),0)))</f>
        <v>0</v>
      </c>
      <c r="L255" s="20">
        <f>IF($AA9="IR",IF(AND($AD9=TRUE,$AA9="IR",$A255&gt;=$AB9), (IR_factor*($AC9/Poids)) *  (EXP(-k_elim*($A255-$AB9)) - EXP(-3*($A255-$AB9)))  / (EXP(-k_elim*1.8)-EXP(-3*1.8)),0),IF($AA9="XR",IF(AND($AD9=TRUE,$AA9="XR",$A255&gt;=$AB9), IF($AE9="Jeun",   (XR_factor_fast*($AC9/Poids)) *    (EXP(-0.5*((($A255-($AB9+2))/0.9)^2)) +     EXP(-0.5*((($A255-($AB9+7))/1.1)^2)))    * MAX(EXP(-k_elim*MAX($A255-($AB9+1),0)),0.5),   (XR_factor_fed*($AC9/Poids)) *    (EXP(-0.5*((($A255-($AB9+2))/0.9)^2)) +     EXP(-0.5*((($A255-($AB9+6))/1.1)^2)))    * MAX(EXP(-k_elim*MAX($A255-($AB9+1),0)),0.58) ),0),IF(AND($AD9=TRUE,OR($AA9="Concerta",$AA9="OROS"),$A255&gt;=$AB9), MIN(OROS_factor*($AC9/Poids),22) / (1+EXP(-(($A255-($AB9+4.8))))) *  IF($A255&gt;($AB9+10), EXP(-k_elim*(($A255-($AB9+10)))), 1),0)))</f>
        <v>0</v>
      </c>
      <c r="M255" s="20">
        <f>IF($AA10="IR",IF(AND($AD10=TRUE,$AA10="IR",$A255&gt;=$AB10), (IR_factor*($AC10/Poids)) *  (EXP(-k_elim*($A255-$AB10)) - EXP(-3*($A255-$AB10)))  / (EXP(-k_elim*1.8)-EXP(-3*1.8)),0),IF($AA10="XR",IF(AND($AD10=TRUE,$AA10="XR",$A255&gt;=$AB10), IF($AE10="Jeun",   (XR_factor_fast*($AC10/Poids)) *    (EXP(-0.5*((($A255-($AB10+2))/0.9)^2)) +     EXP(-0.5*((($A255-($AB10+7))/1.1)^2)))    * MAX(EXP(-k_elim*MAX($A255-($AB10+1),0)),0.5),   (XR_factor_fed*($AC10/Poids)) *    (EXP(-0.5*((($A255-($AB10+2))/0.9)^2)) +     EXP(-0.5*((($A255-($AB10+6))/1.1)^2)))    * MAX(EXP(-k_elim*MAX($A255-($AB10+1),0)),0.58) ),0),IF(AND($AD10=TRUE,OR($AA10="Concerta",$AA10="OROS"),$A255&gt;=$AB10), MIN(OROS_factor*($AC10/Poids),22) / (1+EXP(-(($A255-($AB10+4.8))))) *  IF($A255&gt;($AB10+10), EXP(-k_elim*(($A255-($AB10+10)))), 1),0)))</f>
        <v>0</v>
      </c>
      <c r="N255" s="32">
        <f>IF($AA11="IR",IF(AND($AD11=TRUE,$AA11="IR",$A255&gt;=$AB11), (IR_factor*($AC11/Poids)) *  (EXP(-k_elim*($A255-$AB11)) - EXP(-3*($A255-$AB11)))  / (EXP(-k_elim*1.8)-EXP(-3*1.8)),0),IF($AA11="XR",IF(AND($AD11=TRUE,$AA11="XR",$A255&gt;=$AB11), IF($AE11="Jeun",   (XR_factor_fast*($AC11/Poids)) *    (EXP(-0.5*((($A255-($AB11+2))/0.9)^2)) +     EXP(-0.5*((($A255-($AB11+7))/1.1)^2)))    * MAX(EXP(-k_elim*MAX($A255-($AB11+1),0)),0.5),   (XR_factor_fed*($AC11/Poids)) *    (EXP(-0.5*((($A255-($AB11+2))/0.9)^2)) +     EXP(-0.5*((($A255-($AB11+6))/1.1)^2)))    * MAX(EXP(-k_elim*MAX($A255-($AB11+1),0)),0.58) ),0),IF(AND($AD11=TRUE,OR($AA11="Concerta",$AA11="OROS"),$A255&gt;=$AB11), MIN(OROS_factor*($AC11/Poids),22) / (1+EXP(-(($A255-($AB11+4.8))))) *  IF($A255&gt;($AB11+10), EXP(-k_elim*(($A255-($AB11+10)))), 1),0)))</f>
        <v>0</v>
      </c>
      <c r="O255" s="32">
        <f>IF($AA12="IR",IF(AND($AD12=TRUE,$AA12="IR",$A255&gt;=$AB12), (IR_factor*($AC12/Poids)) *  (EXP(-k_elim*($A255-$AB12)) - EXP(-3*($A255-$AB12)))  / (EXP(-k_elim*1.8)-EXP(-3*1.8)),0),IF($AA12="XR",IF(AND($AD12=TRUE,$AA12="XR",$A255&gt;=$AB12), IF($AE12="Jeun",   (XR_factor_fast*($AC12/Poids)) *    (EXP(-0.5*((($A255-($AB12+2))/0.9)^2)) +     EXP(-0.5*((($A255-($AB12+7))/1.1)^2)))    * MAX(EXP(-k_elim*MAX($A255-($AB12+1),0)),0.5),   (XR_factor_fed*($AC12/Poids)) *    (EXP(-0.5*((($A255-($AB12+2))/0.9)^2)) +     EXP(-0.5*((($A255-($AB12+6))/1.1)^2)))    * MAX(EXP(-k_elim*MAX($A255-($AB12+1),0)),0.58) ),0),IF(AND($AD12=TRUE,OR($AA12="Concerta",$AA12="OROS"),$A255&gt;=$AB12), MIN(OROS_factor*($AC12/Poids),22) / (1+EXP(-(($A255-($AB12+4.8))))) *  IF($A255&gt;($AB12+10), EXP(-k_elim*(($A255-($AB12+10)))), 1),0)))</f>
        <v>0</v>
      </c>
      <c r="P255" s="32">
        <f>IF($AA13="IR",IF(AND($AD13=TRUE,$AA13="IR",$A255&gt;=$AB13), (IR_factor*($AC13/Poids)) *  (EXP(-k_elim*($A255-$AB13)) - EXP(-3*($A255-$AB13)))  / (EXP(-k_elim*1.8)-EXP(-3*1.8)),0),IF($AA13="XR",IF(AND($AD13=TRUE,$AA13="XR",$A255&gt;=$AB13), IF($AE13="Jeun",   (XR_factor_fast*($AC13/Poids)) *    (EXP(-0.5*((($A255-($AB13+2))/0.9)^2)) +     EXP(-0.5*((($A255-($AB13+7))/1.1)^2)))    * MAX(EXP(-k_elim*MAX($A255-($AB13+1),0)),0.5),   (XR_factor_fed*($AC13/Poids)) *    (EXP(-0.5*((($A255-($AB13+2))/0.9)^2)) +     EXP(-0.5*((($A255-($AB13+6))/1.1)^2)))    * MAX(EXP(-k_elim*MAX($A255-($AB13+1),0)),0.58) ),0),IF(AND($AD13=TRUE,OR($AA13="Concerta",$AA13="OROS"),$A255&gt;=$AB13), MIN(OROS_factor*($AC13/Poids),22) / (1+EXP(-(($A255-($AB13+4.8))))) *  IF($A255&gt;($AB13+10), EXP(-k_elim*(($A255-($AB13+10)))), 1),0)))</f>
        <v>0</v>
      </c>
      <c r="AO255">
        <v>5</v>
      </c>
    </row>
    <row r="256" spans="1:41">
      <c r="A256" s="17">
        <v>18.69999999999995</v>
      </c>
      <c r="B256" s="18">
        <f t="shared" si="9"/>
        <v>7.1385850345565922</v>
      </c>
      <c r="C256" s="20">
        <f t="shared" si="10"/>
        <v>0</v>
      </c>
      <c r="D256" s="32">
        <f t="shared" si="11"/>
        <v>0</v>
      </c>
      <c r="E256" s="18">
        <f>IF($AA2="IR",IF(AND($AD2=TRUE,$AA2="IR",$A256&gt;=$AB2), (IR_factor*($AC2/Poids)) *  (EXP(-k_elim*($A256-$AB2)) - EXP(-3*($A256-$AB2)))  / (EXP(-k_elim*1.8)-EXP(-3*1.8)),0),IF($AA2="XR",IF(AND($AD2=TRUE,$AA2="XR",$A256&gt;=$AB2), IF($AE2="Jeun",   (XR_factor_fast*($AC2/Poids)) *    (EXP(-0.5*((($A256-($AB2+2))/0.9)^2)) +     EXP(-0.5*((($A256-($AB2+7))/1.1)^2)))    * MAX(EXP(-k_elim*MAX($A256-($AB2+1),0)),0.5),   (XR_factor_fed*($AC2/Poids)) *    (EXP(-0.5*((($A256-($AB2+2))/0.9)^2)) +     EXP(-0.5*((($A256-($AB2+6))/1.1)^2)))    * MAX(EXP(-k_elim*MAX($A256-($AB2+1),0)),0.58) ),0),IF(AND($AD2=TRUE,OR($AA2="Concerta",$AA2="OROS"),$A256&gt;=$AB2), MIN(OROS_factor*($AC2/Poids),22) / (1+EXP(-(($A256-($AB2+4.8))))) *  IF($A256&gt;($AB2+10), EXP(-k_elim*(($A256-($AB2+10)))), 1),0)))</f>
        <v>0.69471638941081315</v>
      </c>
      <c r="F256" s="18">
        <f>IF($AA3="IR",IF(AND($AD3=TRUE,$AA3="IR",$A256&gt;=$AB3), (IR_factor*($AC3/Poids)) *  (EXP(-k_elim*($A256-$AB3)) - EXP(-3*($A256-$AB3)))  / (EXP(-k_elim*1.8)-EXP(-3*1.8)),0),IF($AA3="XR",IF(AND($AD3=TRUE,$AA3="XR",$A256&gt;=$AB3), IF($AE3="Jeun",   (XR_factor_fast*($AC3/Poids)) *    (EXP(-0.5*((($A256-($AB3+2))/0.9)^2)) +     EXP(-0.5*((($A256-($AB3+7))/1.1)^2)))    * MAX(EXP(-k_elim*MAX($A256-($AB3+1),0)),0.5),   (XR_factor_fed*($AC3/Poids)) *    (EXP(-0.5*((($A256-($AB3+2))/0.9)^2)) +     EXP(-0.5*((($A256-($AB3+6))/1.1)^2)))    * MAX(EXP(-k_elim*MAX($A256-($AB3+1),0)),0.58) ),0),IF(AND($AD3=TRUE,OR($AA3="Concerta",$AA3="OROS"),$A256&gt;=$AB3), MIN(OROS_factor*($AC3/Poids),22) / (1+EXP(-(($A256-($AB3+4.8))))) *  IF($A256&gt;($AB3+10), EXP(-k_elim*(($A256-($AB3+10)))), 1),0)))</f>
        <v>0</v>
      </c>
      <c r="G256" s="18">
        <f>IF($AA4="IR",IF(AND($AD4=TRUE,$AA4="IR",$A256&gt;=$AB4), (IR_factor*($AC4/Poids)) *  (EXP(-k_elim*($A256-$AB4)) - EXP(-3*($A256-$AB4)))  / (EXP(-k_elim*1.8)-EXP(-3*1.8)),0),IF($AA4="XR",IF(AND($AD4=TRUE,$AA4="XR",$A256&gt;=$AB4), IF($AE4="Jeun",   (XR_factor_fast*($AC4/Poids)) *    (EXP(-0.5*((($A256-($AB4+2))/0.9)^2)) +     EXP(-0.5*((($A256-($AB4+7))/1.1)^2)))    * MAX(EXP(-k_elim*MAX($A256-($AB4+1),0)),0.5),   (XR_factor_fed*($AC4/Poids)) *    (EXP(-0.5*((($A256-($AB4+2))/0.9)^2)) +     EXP(-0.5*((($A256-($AB4+6))/1.1)^2)))    * MAX(EXP(-k_elim*MAX($A256-($AB4+1),0)),0.58) ),0),IF(AND($AD4=TRUE,OR($AA4="Concerta",$AA4="OROS"),$A256&gt;=$AB4), MIN(OROS_factor*($AC4/Poids),22) / (1+EXP(-(($A256-($AB4+4.8))))) *  IF($A256&gt;($AB4+10), EXP(-k_elim*(($A256-($AB4+10)))), 1),0)))</f>
        <v>0</v>
      </c>
      <c r="H256" s="18">
        <f>IF($AA5="IR",IF(AND($AD5=TRUE,$AA5="IR",$A256&gt;=$AB5), (IR_factor*($AC5/Poids)) *  (EXP(-k_elim*($A256-$AB5)) - EXP(-3*($A256-$AB5)))  / (EXP(-k_elim*1.8)-EXP(-3*1.8)),0),IF($AA5="XR",IF(AND($AD5=TRUE,$AA5="XR",$A256&gt;=$AB5), IF($AE5="Jeun",   (XR_factor_fast*($AC5/Poids)) *    (EXP(-0.5*((($A256-($AB5+2))/0.9)^2)) +     EXP(-0.5*((($A256-($AB5+7))/1.1)^2)))    * MAX(EXP(-k_elim*MAX($A256-($AB5+1),0)),0.5),   (XR_factor_fed*($AC5/Poids)) *    (EXP(-0.5*((($A256-($AB5+2))/0.9)^2)) +     EXP(-0.5*((($A256-($AB5+6))/1.1)^2)))    * MAX(EXP(-k_elim*MAX($A256-($AB5+1),0)),0.58) ),0),IF(AND($AD5=TRUE,OR($AA5="Concerta",$AA5="OROS"),$A256&gt;=$AB5), MIN(OROS_factor*($AC5/Poids),22) / (1+EXP(-(($A256-($AB5+4.8))))) *  IF($A256&gt;($AB5+10), EXP(-k_elim*(($A256-($AB5+10)))), 1),0)))</f>
        <v>6.4438686451457787</v>
      </c>
      <c r="I256" s="20">
        <f>IF($AA6="IR",IF(AND($AD6=TRUE,$AA6="IR",$A256&gt;=$AB6), (IR_factor*($AC6/Poids)) *  (EXP(-k_elim*($A256-$AB6)) - EXP(-3*($A256-$AB6)))  / (EXP(-k_elim*1.8)-EXP(-3*1.8)),0),IF($AA6="XR",IF(AND($AD6=TRUE,$AA6="XR",$A256&gt;=$AB6), IF($AE6="Jeun",   (XR_factor_fast*($AC6/Poids)) *    (EXP(-0.5*((($A256-($AB6+2))/0.9)^2)) +     EXP(-0.5*((($A256-($AB6+7))/1.1)^2)))    * MAX(EXP(-k_elim*MAX($A256-($AB6+1),0)),0.5),   (XR_factor_fed*($AC6/Poids)) *    (EXP(-0.5*((($A256-($AB6+2))/0.9)^2)) +     EXP(-0.5*((($A256-($AB6+6))/1.1)^2)))    * MAX(EXP(-k_elim*MAX($A256-($AB6+1),0)),0.58) ),0),IF(AND($AD6=TRUE,OR($AA6="Concerta",$AA6="OROS"),$A256&gt;=$AB6), MIN(OROS_factor*($AC6/Poids),22) / (1+EXP(-(($A256-($AB6+4.8))))) *  IF($A256&gt;($AB6+10), EXP(-k_elim*(($A256-($AB6+10)))), 1),0)))</f>
        <v>0</v>
      </c>
      <c r="J256" s="20">
        <f>IF($AA7="IR",IF(AND($AD7=TRUE,$AA7="IR",$A256&gt;=$AB7), (IR_factor*($AC7/Poids)) *  (EXP(-k_elim*($A256-$AB7)) - EXP(-3*($A256-$AB7)))  / (EXP(-k_elim*1.8)-EXP(-3*1.8)),0),IF($AA7="XR",IF(AND($AD7=TRUE,$AA7="XR",$A256&gt;=$AB7), IF($AE7="Jeun",   (XR_factor_fast*($AC7/Poids)) *    (EXP(-0.5*((($A256-($AB7+2))/0.9)^2)) +     EXP(-0.5*((($A256-($AB7+7))/1.1)^2)))    * MAX(EXP(-k_elim*MAX($A256-($AB7+1),0)),0.5),   (XR_factor_fed*($AC7/Poids)) *    (EXP(-0.5*((($A256-($AB7+2))/0.9)^2)) +     EXP(-0.5*((($A256-($AB7+6))/1.1)^2)))    * MAX(EXP(-k_elim*MAX($A256-($AB7+1),0)),0.58) ),0),IF(AND($AD7=TRUE,OR($AA7="Concerta",$AA7="OROS"),$A256&gt;=$AB7), MIN(OROS_factor*($AC7/Poids),22) / (1+EXP(-(($A256-($AB7+4.8))))) *  IF($A256&gt;($AB7+10), EXP(-k_elim*(($A256-($AB7+10)))), 1),0)))</f>
        <v>0</v>
      </c>
      <c r="K256" s="20">
        <f>IF($AA8="IR",IF(AND($AD8=TRUE,$AA8="IR",$A256&gt;=$AB8), (IR_factor*($AC8/Poids)) *  (EXP(-k_elim*($A256-$AB8)) - EXP(-3*($A256-$AB8)))  / (EXP(-k_elim*1.8)-EXP(-3*1.8)),0),IF($AA8="XR",IF(AND($AD8=TRUE,$AA8="XR",$A256&gt;=$AB8), IF($AE8="Jeun",   (XR_factor_fast*($AC8/Poids)) *    (EXP(-0.5*((($A256-($AB8+2))/0.9)^2)) +     EXP(-0.5*((($A256-($AB8+7))/1.1)^2)))    * MAX(EXP(-k_elim*MAX($A256-($AB8+1),0)),0.5),   (XR_factor_fed*($AC8/Poids)) *    (EXP(-0.5*((($A256-($AB8+2))/0.9)^2)) +     EXP(-0.5*((($A256-($AB8+6))/1.1)^2)))    * MAX(EXP(-k_elim*MAX($A256-($AB8+1),0)),0.58) ),0),IF(AND($AD8=TRUE,OR($AA8="Concerta",$AA8="OROS"),$A256&gt;=$AB8), MIN(OROS_factor*($AC8/Poids),22) / (1+EXP(-(($A256-($AB8+4.8))))) *  IF($A256&gt;($AB8+10), EXP(-k_elim*(($A256-($AB8+10)))), 1),0)))</f>
        <v>0</v>
      </c>
      <c r="L256" s="20">
        <f>IF($AA9="IR",IF(AND($AD9=TRUE,$AA9="IR",$A256&gt;=$AB9), (IR_factor*($AC9/Poids)) *  (EXP(-k_elim*($A256-$AB9)) - EXP(-3*($A256-$AB9)))  / (EXP(-k_elim*1.8)-EXP(-3*1.8)),0),IF($AA9="XR",IF(AND($AD9=TRUE,$AA9="XR",$A256&gt;=$AB9), IF($AE9="Jeun",   (XR_factor_fast*($AC9/Poids)) *    (EXP(-0.5*((($A256-($AB9+2))/0.9)^2)) +     EXP(-0.5*((($A256-($AB9+7))/1.1)^2)))    * MAX(EXP(-k_elim*MAX($A256-($AB9+1),0)),0.5),   (XR_factor_fed*($AC9/Poids)) *    (EXP(-0.5*((($A256-($AB9+2))/0.9)^2)) +     EXP(-0.5*((($A256-($AB9+6))/1.1)^2)))    * MAX(EXP(-k_elim*MAX($A256-($AB9+1),0)),0.58) ),0),IF(AND($AD9=TRUE,OR($AA9="Concerta",$AA9="OROS"),$A256&gt;=$AB9), MIN(OROS_factor*($AC9/Poids),22) / (1+EXP(-(($A256-($AB9+4.8))))) *  IF($A256&gt;($AB9+10), EXP(-k_elim*(($A256-($AB9+10)))), 1),0)))</f>
        <v>0</v>
      </c>
      <c r="M256" s="20">
        <f>IF($AA10="IR",IF(AND($AD10=TRUE,$AA10="IR",$A256&gt;=$AB10), (IR_factor*($AC10/Poids)) *  (EXP(-k_elim*($A256-$AB10)) - EXP(-3*($A256-$AB10)))  / (EXP(-k_elim*1.8)-EXP(-3*1.8)),0),IF($AA10="XR",IF(AND($AD10=TRUE,$AA10="XR",$A256&gt;=$AB10), IF($AE10="Jeun",   (XR_factor_fast*($AC10/Poids)) *    (EXP(-0.5*((($A256-($AB10+2))/0.9)^2)) +     EXP(-0.5*((($A256-($AB10+7))/1.1)^2)))    * MAX(EXP(-k_elim*MAX($A256-($AB10+1),0)),0.5),   (XR_factor_fed*($AC10/Poids)) *    (EXP(-0.5*((($A256-($AB10+2))/0.9)^2)) +     EXP(-0.5*((($A256-($AB10+6))/1.1)^2)))    * MAX(EXP(-k_elim*MAX($A256-($AB10+1),0)),0.58) ),0),IF(AND($AD10=TRUE,OR($AA10="Concerta",$AA10="OROS"),$A256&gt;=$AB10), MIN(OROS_factor*($AC10/Poids),22) / (1+EXP(-(($A256-($AB10+4.8))))) *  IF($A256&gt;($AB10+10), EXP(-k_elim*(($A256-($AB10+10)))), 1),0)))</f>
        <v>0</v>
      </c>
      <c r="N256" s="32">
        <f>IF($AA11="IR",IF(AND($AD11=TRUE,$AA11="IR",$A256&gt;=$AB11), (IR_factor*($AC11/Poids)) *  (EXP(-k_elim*($A256-$AB11)) - EXP(-3*($A256-$AB11)))  / (EXP(-k_elim*1.8)-EXP(-3*1.8)),0),IF($AA11="XR",IF(AND($AD11=TRUE,$AA11="XR",$A256&gt;=$AB11), IF($AE11="Jeun",   (XR_factor_fast*($AC11/Poids)) *    (EXP(-0.5*((($A256-($AB11+2))/0.9)^2)) +     EXP(-0.5*((($A256-($AB11+7))/1.1)^2)))    * MAX(EXP(-k_elim*MAX($A256-($AB11+1),0)),0.5),   (XR_factor_fed*($AC11/Poids)) *    (EXP(-0.5*((($A256-($AB11+2))/0.9)^2)) +     EXP(-0.5*((($A256-($AB11+6))/1.1)^2)))    * MAX(EXP(-k_elim*MAX($A256-($AB11+1),0)),0.58) ),0),IF(AND($AD11=TRUE,OR($AA11="Concerta",$AA11="OROS"),$A256&gt;=$AB11), MIN(OROS_factor*($AC11/Poids),22) / (1+EXP(-(($A256-($AB11+4.8))))) *  IF($A256&gt;($AB11+10), EXP(-k_elim*(($A256-($AB11+10)))), 1),0)))</f>
        <v>0</v>
      </c>
      <c r="O256" s="32">
        <f>IF($AA12="IR",IF(AND($AD12=TRUE,$AA12="IR",$A256&gt;=$AB12), (IR_factor*($AC12/Poids)) *  (EXP(-k_elim*($A256-$AB12)) - EXP(-3*($A256-$AB12)))  / (EXP(-k_elim*1.8)-EXP(-3*1.8)),0),IF($AA12="XR",IF(AND($AD12=TRUE,$AA12="XR",$A256&gt;=$AB12), IF($AE12="Jeun",   (XR_factor_fast*($AC12/Poids)) *    (EXP(-0.5*((($A256-($AB12+2))/0.9)^2)) +     EXP(-0.5*((($A256-($AB12+7))/1.1)^2)))    * MAX(EXP(-k_elim*MAX($A256-($AB12+1),0)),0.5),   (XR_factor_fed*($AC12/Poids)) *    (EXP(-0.5*((($A256-($AB12+2))/0.9)^2)) +     EXP(-0.5*((($A256-($AB12+6))/1.1)^2)))    * MAX(EXP(-k_elim*MAX($A256-($AB12+1),0)),0.58) ),0),IF(AND($AD12=TRUE,OR($AA12="Concerta",$AA12="OROS"),$A256&gt;=$AB12), MIN(OROS_factor*($AC12/Poids),22) / (1+EXP(-(($A256-($AB12+4.8))))) *  IF($A256&gt;($AB12+10), EXP(-k_elim*(($A256-($AB12+10)))), 1),0)))</f>
        <v>0</v>
      </c>
      <c r="P256" s="32">
        <f>IF($AA13="IR",IF(AND($AD13=TRUE,$AA13="IR",$A256&gt;=$AB13), (IR_factor*($AC13/Poids)) *  (EXP(-k_elim*($A256-$AB13)) - EXP(-3*($A256-$AB13)))  / (EXP(-k_elim*1.8)-EXP(-3*1.8)),0),IF($AA13="XR",IF(AND($AD13=TRUE,$AA13="XR",$A256&gt;=$AB13), IF($AE13="Jeun",   (XR_factor_fast*($AC13/Poids)) *    (EXP(-0.5*((($A256-($AB13+2))/0.9)^2)) +     EXP(-0.5*((($A256-($AB13+7))/1.1)^2)))    * MAX(EXP(-k_elim*MAX($A256-($AB13+1),0)),0.5),   (XR_factor_fed*($AC13/Poids)) *    (EXP(-0.5*((($A256-($AB13+2))/0.9)^2)) +     EXP(-0.5*((($A256-($AB13+6))/1.1)^2)))    * MAX(EXP(-k_elim*MAX($A256-($AB13+1),0)),0.58) ),0),IF(AND($AD13=TRUE,OR($AA13="Concerta",$AA13="OROS"),$A256&gt;=$AB13), MIN(OROS_factor*($AC13/Poids),22) / (1+EXP(-(($A256-($AB13+4.8))))) *  IF($A256&gt;($AB13+10), EXP(-k_elim*(($A256-($AB13+10)))), 1),0)))</f>
        <v>0</v>
      </c>
      <c r="AO256">
        <v>5</v>
      </c>
    </row>
    <row r="257" spans="1:41">
      <c r="A257" s="17">
        <v>18.74999999999995</v>
      </c>
      <c r="B257" s="18">
        <f t="shared" si="9"/>
        <v>7.051255788894025</v>
      </c>
      <c r="C257" s="20">
        <f t="shared" si="10"/>
        <v>0</v>
      </c>
      <c r="D257" s="32">
        <f t="shared" si="11"/>
        <v>0</v>
      </c>
      <c r="E257" s="18">
        <f>IF($AA2="IR",IF(AND($AD2=TRUE,$AA2="IR",$A257&gt;=$AB2), (IR_factor*($AC2/Poids)) *  (EXP(-k_elim*($A257-$AB2)) - EXP(-3*($A257-$AB2)))  / (EXP(-k_elim*1.8)-EXP(-3*1.8)),0),IF($AA2="XR",IF(AND($AD2=TRUE,$AA2="XR",$A257&gt;=$AB2), IF($AE2="Jeun",   (XR_factor_fast*($AC2/Poids)) *    (EXP(-0.5*((($A257-($AB2+2))/0.9)^2)) +     EXP(-0.5*((($A257-($AB2+7))/1.1)^2)))    * MAX(EXP(-k_elim*MAX($A257-($AB2+1),0)),0.5),   (XR_factor_fed*($AC2/Poids)) *    (EXP(-0.5*((($A257-($AB2+2))/0.9)^2)) +     EXP(-0.5*((($A257-($AB2+6))/1.1)^2)))    * MAX(EXP(-k_elim*MAX($A257-($AB2+1),0)),0.58) ),0),IF(AND($AD2=TRUE,OR($AA2="Concerta",$AA2="OROS"),$A257&gt;=$AB2), MIN(OROS_factor*($AC2/Poids),22) / (1+EXP(-(($A257-($AB2+4.8))))) *  IF($A257&gt;($AB2+10), EXP(-k_elim*(($A257-($AB2+10)))), 1),0)))</f>
        <v>0.68617044657993298</v>
      </c>
      <c r="F257" s="18">
        <f>IF($AA3="IR",IF(AND($AD3=TRUE,$AA3="IR",$A257&gt;=$AB3), (IR_factor*($AC3/Poids)) *  (EXP(-k_elim*($A257-$AB3)) - EXP(-3*($A257-$AB3)))  / (EXP(-k_elim*1.8)-EXP(-3*1.8)),0),IF($AA3="XR",IF(AND($AD3=TRUE,$AA3="XR",$A257&gt;=$AB3), IF($AE3="Jeun",   (XR_factor_fast*($AC3/Poids)) *    (EXP(-0.5*((($A257-($AB3+2))/0.9)^2)) +     EXP(-0.5*((($A257-($AB3+7))/1.1)^2)))    * MAX(EXP(-k_elim*MAX($A257-($AB3+1),0)),0.5),   (XR_factor_fed*($AC3/Poids)) *    (EXP(-0.5*((($A257-($AB3+2))/0.9)^2)) +     EXP(-0.5*((($A257-($AB3+6))/1.1)^2)))    * MAX(EXP(-k_elim*MAX($A257-($AB3+1),0)),0.58) ),0),IF(AND($AD3=TRUE,OR($AA3="Concerta",$AA3="OROS"),$A257&gt;=$AB3), MIN(OROS_factor*($AC3/Poids),22) / (1+EXP(-(($A257-($AB3+4.8))))) *  IF($A257&gt;($AB3+10), EXP(-k_elim*(($A257-($AB3+10)))), 1),0)))</f>
        <v>0</v>
      </c>
      <c r="G257" s="18">
        <f>IF($AA4="IR",IF(AND($AD4=TRUE,$AA4="IR",$A257&gt;=$AB4), (IR_factor*($AC4/Poids)) *  (EXP(-k_elim*($A257-$AB4)) - EXP(-3*($A257-$AB4)))  / (EXP(-k_elim*1.8)-EXP(-3*1.8)),0),IF($AA4="XR",IF(AND($AD4=TRUE,$AA4="XR",$A257&gt;=$AB4), IF($AE4="Jeun",   (XR_factor_fast*($AC4/Poids)) *    (EXP(-0.5*((($A257-($AB4+2))/0.9)^2)) +     EXP(-0.5*((($A257-($AB4+7))/1.1)^2)))    * MAX(EXP(-k_elim*MAX($A257-($AB4+1),0)),0.5),   (XR_factor_fed*($AC4/Poids)) *    (EXP(-0.5*((($A257-($AB4+2))/0.9)^2)) +     EXP(-0.5*((($A257-($AB4+6))/1.1)^2)))    * MAX(EXP(-k_elim*MAX($A257-($AB4+1),0)),0.58) ),0),IF(AND($AD4=TRUE,OR($AA4="Concerta",$AA4="OROS"),$A257&gt;=$AB4), MIN(OROS_factor*($AC4/Poids),22) / (1+EXP(-(($A257-($AB4+4.8))))) *  IF($A257&gt;($AB4+10), EXP(-k_elim*(($A257-($AB4+10)))), 1),0)))</f>
        <v>0</v>
      </c>
      <c r="H257" s="18">
        <f>IF($AA5="IR",IF(AND($AD5=TRUE,$AA5="IR",$A257&gt;=$AB5), (IR_factor*($AC5/Poids)) *  (EXP(-k_elim*($A257-$AB5)) - EXP(-3*($A257-$AB5)))  / (EXP(-k_elim*1.8)-EXP(-3*1.8)),0),IF($AA5="XR",IF(AND($AD5=TRUE,$AA5="XR",$A257&gt;=$AB5), IF($AE5="Jeun",   (XR_factor_fast*($AC5/Poids)) *    (EXP(-0.5*((($A257-($AB5+2))/0.9)^2)) +     EXP(-0.5*((($A257-($AB5+7))/1.1)^2)))    * MAX(EXP(-k_elim*MAX($A257-($AB5+1),0)),0.5),   (XR_factor_fed*($AC5/Poids)) *    (EXP(-0.5*((($A257-($AB5+2))/0.9)^2)) +     EXP(-0.5*((($A257-($AB5+6))/1.1)^2)))    * MAX(EXP(-k_elim*MAX($A257-($AB5+1),0)),0.58) ),0),IF(AND($AD5=TRUE,OR($AA5="Concerta",$AA5="OROS"),$A257&gt;=$AB5), MIN(OROS_factor*($AC5/Poids),22) / (1+EXP(-(($A257-($AB5+4.8))))) *  IF($A257&gt;($AB5+10), EXP(-k_elim*(($A257-($AB5+10)))), 1),0)))</f>
        <v>6.3650853423140923</v>
      </c>
      <c r="I257" s="20">
        <f>IF($AA6="IR",IF(AND($AD6=TRUE,$AA6="IR",$A257&gt;=$AB6), (IR_factor*($AC6/Poids)) *  (EXP(-k_elim*($A257-$AB6)) - EXP(-3*($A257-$AB6)))  / (EXP(-k_elim*1.8)-EXP(-3*1.8)),0),IF($AA6="XR",IF(AND($AD6=TRUE,$AA6="XR",$A257&gt;=$AB6), IF($AE6="Jeun",   (XR_factor_fast*($AC6/Poids)) *    (EXP(-0.5*((($A257-($AB6+2))/0.9)^2)) +     EXP(-0.5*((($A257-($AB6+7))/1.1)^2)))    * MAX(EXP(-k_elim*MAX($A257-($AB6+1),0)),0.5),   (XR_factor_fed*($AC6/Poids)) *    (EXP(-0.5*((($A257-($AB6+2))/0.9)^2)) +     EXP(-0.5*((($A257-($AB6+6))/1.1)^2)))    * MAX(EXP(-k_elim*MAX($A257-($AB6+1),0)),0.58) ),0),IF(AND($AD6=TRUE,OR($AA6="Concerta",$AA6="OROS"),$A257&gt;=$AB6), MIN(OROS_factor*($AC6/Poids),22) / (1+EXP(-(($A257-($AB6+4.8))))) *  IF($A257&gt;($AB6+10), EXP(-k_elim*(($A257-($AB6+10)))), 1),0)))</f>
        <v>0</v>
      </c>
      <c r="J257" s="20">
        <f>IF($AA7="IR",IF(AND($AD7=TRUE,$AA7="IR",$A257&gt;=$AB7), (IR_factor*($AC7/Poids)) *  (EXP(-k_elim*($A257-$AB7)) - EXP(-3*($A257-$AB7)))  / (EXP(-k_elim*1.8)-EXP(-3*1.8)),0),IF($AA7="XR",IF(AND($AD7=TRUE,$AA7="XR",$A257&gt;=$AB7), IF($AE7="Jeun",   (XR_factor_fast*($AC7/Poids)) *    (EXP(-0.5*((($A257-($AB7+2))/0.9)^2)) +     EXP(-0.5*((($A257-($AB7+7))/1.1)^2)))    * MAX(EXP(-k_elim*MAX($A257-($AB7+1),0)),0.5),   (XR_factor_fed*($AC7/Poids)) *    (EXP(-0.5*((($A257-($AB7+2))/0.9)^2)) +     EXP(-0.5*((($A257-($AB7+6))/1.1)^2)))    * MAX(EXP(-k_elim*MAX($A257-($AB7+1),0)),0.58) ),0),IF(AND($AD7=TRUE,OR($AA7="Concerta",$AA7="OROS"),$A257&gt;=$AB7), MIN(OROS_factor*($AC7/Poids),22) / (1+EXP(-(($A257-($AB7+4.8))))) *  IF($A257&gt;($AB7+10), EXP(-k_elim*(($A257-($AB7+10)))), 1),0)))</f>
        <v>0</v>
      </c>
      <c r="K257" s="20">
        <f>IF($AA8="IR",IF(AND($AD8=TRUE,$AA8="IR",$A257&gt;=$AB8), (IR_factor*($AC8/Poids)) *  (EXP(-k_elim*($A257-$AB8)) - EXP(-3*($A257-$AB8)))  / (EXP(-k_elim*1.8)-EXP(-3*1.8)),0),IF($AA8="XR",IF(AND($AD8=TRUE,$AA8="XR",$A257&gt;=$AB8), IF($AE8="Jeun",   (XR_factor_fast*($AC8/Poids)) *    (EXP(-0.5*((($A257-($AB8+2))/0.9)^2)) +     EXP(-0.5*((($A257-($AB8+7))/1.1)^2)))    * MAX(EXP(-k_elim*MAX($A257-($AB8+1),0)),0.5),   (XR_factor_fed*($AC8/Poids)) *    (EXP(-0.5*((($A257-($AB8+2))/0.9)^2)) +     EXP(-0.5*((($A257-($AB8+6))/1.1)^2)))    * MAX(EXP(-k_elim*MAX($A257-($AB8+1),0)),0.58) ),0),IF(AND($AD8=TRUE,OR($AA8="Concerta",$AA8="OROS"),$A257&gt;=$AB8), MIN(OROS_factor*($AC8/Poids),22) / (1+EXP(-(($A257-($AB8+4.8))))) *  IF($A257&gt;($AB8+10), EXP(-k_elim*(($A257-($AB8+10)))), 1),0)))</f>
        <v>0</v>
      </c>
      <c r="L257" s="20">
        <f>IF($AA9="IR",IF(AND($AD9=TRUE,$AA9="IR",$A257&gt;=$AB9), (IR_factor*($AC9/Poids)) *  (EXP(-k_elim*($A257-$AB9)) - EXP(-3*($A257-$AB9)))  / (EXP(-k_elim*1.8)-EXP(-3*1.8)),0),IF($AA9="XR",IF(AND($AD9=TRUE,$AA9="XR",$A257&gt;=$AB9), IF($AE9="Jeun",   (XR_factor_fast*($AC9/Poids)) *    (EXP(-0.5*((($A257-($AB9+2))/0.9)^2)) +     EXP(-0.5*((($A257-($AB9+7))/1.1)^2)))    * MAX(EXP(-k_elim*MAX($A257-($AB9+1),0)),0.5),   (XR_factor_fed*($AC9/Poids)) *    (EXP(-0.5*((($A257-($AB9+2))/0.9)^2)) +     EXP(-0.5*((($A257-($AB9+6))/1.1)^2)))    * MAX(EXP(-k_elim*MAX($A257-($AB9+1),0)),0.58) ),0),IF(AND($AD9=TRUE,OR($AA9="Concerta",$AA9="OROS"),$A257&gt;=$AB9), MIN(OROS_factor*($AC9/Poids),22) / (1+EXP(-(($A257-($AB9+4.8))))) *  IF($A257&gt;($AB9+10), EXP(-k_elim*(($A257-($AB9+10)))), 1),0)))</f>
        <v>0</v>
      </c>
      <c r="M257" s="20">
        <f>IF($AA10="IR",IF(AND($AD10=TRUE,$AA10="IR",$A257&gt;=$AB10), (IR_factor*($AC10/Poids)) *  (EXP(-k_elim*($A257-$AB10)) - EXP(-3*($A257-$AB10)))  / (EXP(-k_elim*1.8)-EXP(-3*1.8)),0),IF($AA10="XR",IF(AND($AD10=TRUE,$AA10="XR",$A257&gt;=$AB10), IF($AE10="Jeun",   (XR_factor_fast*($AC10/Poids)) *    (EXP(-0.5*((($A257-($AB10+2))/0.9)^2)) +     EXP(-0.5*((($A257-($AB10+7))/1.1)^2)))    * MAX(EXP(-k_elim*MAX($A257-($AB10+1),0)),0.5),   (XR_factor_fed*($AC10/Poids)) *    (EXP(-0.5*((($A257-($AB10+2))/0.9)^2)) +     EXP(-0.5*((($A257-($AB10+6))/1.1)^2)))    * MAX(EXP(-k_elim*MAX($A257-($AB10+1),0)),0.58) ),0),IF(AND($AD10=TRUE,OR($AA10="Concerta",$AA10="OROS"),$A257&gt;=$AB10), MIN(OROS_factor*($AC10/Poids),22) / (1+EXP(-(($A257-($AB10+4.8))))) *  IF($A257&gt;($AB10+10), EXP(-k_elim*(($A257-($AB10+10)))), 1),0)))</f>
        <v>0</v>
      </c>
      <c r="N257" s="32">
        <f>IF($AA11="IR",IF(AND($AD11=TRUE,$AA11="IR",$A257&gt;=$AB11), (IR_factor*($AC11/Poids)) *  (EXP(-k_elim*($A257-$AB11)) - EXP(-3*($A257-$AB11)))  / (EXP(-k_elim*1.8)-EXP(-3*1.8)),0),IF($AA11="XR",IF(AND($AD11=TRUE,$AA11="XR",$A257&gt;=$AB11), IF($AE11="Jeun",   (XR_factor_fast*($AC11/Poids)) *    (EXP(-0.5*((($A257-($AB11+2))/0.9)^2)) +     EXP(-0.5*((($A257-($AB11+7))/1.1)^2)))    * MAX(EXP(-k_elim*MAX($A257-($AB11+1),0)),0.5),   (XR_factor_fed*($AC11/Poids)) *    (EXP(-0.5*((($A257-($AB11+2))/0.9)^2)) +     EXP(-0.5*((($A257-($AB11+6))/1.1)^2)))    * MAX(EXP(-k_elim*MAX($A257-($AB11+1),0)),0.58) ),0),IF(AND($AD11=TRUE,OR($AA11="Concerta",$AA11="OROS"),$A257&gt;=$AB11), MIN(OROS_factor*($AC11/Poids),22) / (1+EXP(-(($A257-($AB11+4.8))))) *  IF($A257&gt;($AB11+10), EXP(-k_elim*(($A257-($AB11+10)))), 1),0)))</f>
        <v>0</v>
      </c>
      <c r="O257" s="32">
        <f>IF($AA12="IR",IF(AND($AD12=TRUE,$AA12="IR",$A257&gt;=$AB12), (IR_factor*($AC12/Poids)) *  (EXP(-k_elim*($A257-$AB12)) - EXP(-3*($A257-$AB12)))  / (EXP(-k_elim*1.8)-EXP(-3*1.8)),0),IF($AA12="XR",IF(AND($AD12=TRUE,$AA12="XR",$A257&gt;=$AB12), IF($AE12="Jeun",   (XR_factor_fast*($AC12/Poids)) *    (EXP(-0.5*((($A257-($AB12+2))/0.9)^2)) +     EXP(-0.5*((($A257-($AB12+7))/1.1)^2)))    * MAX(EXP(-k_elim*MAX($A257-($AB12+1),0)),0.5),   (XR_factor_fed*($AC12/Poids)) *    (EXP(-0.5*((($A257-($AB12+2))/0.9)^2)) +     EXP(-0.5*((($A257-($AB12+6))/1.1)^2)))    * MAX(EXP(-k_elim*MAX($A257-($AB12+1),0)),0.58) ),0),IF(AND($AD12=TRUE,OR($AA12="Concerta",$AA12="OROS"),$A257&gt;=$AB12), MIN(OROS_factor*($AC12/Poids),22) / (1+EXP(-(($A257-($AB12+4.8))))) *  IF($A257&gt;($AB12+10), EXP(-k_elim*(($A257-($AB12+10)))), 1),0)))</f>
        <v>0</v>
      </c>
      <c r="P257" s="32">
        <f>IF($AA13="IR",IF(AND($AD13=TRUE,$AA13="IR",$A257&gt;=$AB13), (IR_factor*($AC13/Poids)) *  (EXP(-k_elim*($A257-$AB13)) - EXP(-3*($A257-$AB13)))  / (EXP(-k_elim*1.8)-EXP(-3*1.8)),0),IF($AA13="XR",IF(AND($AD13=TRUE,$AA13="XR",$A257&gt;=$AB13), IF($AE13="Jeun",   (XR_factor_fast*($AC13/Poids)) *    (EXP(-0.5*((($A257-($AB13+2))/0.9)^2)) +     EXP(-0.5*((($A257-($AB13+7))/1.1)^2)))    * MAX(EXP(-k_elim*MAX($A257-($AB13+1),0)),0.5),   (XR_factor_fed*($AC13/Poids)) *    (EXP(-0.5*((($A257-($AB13+2))/0.9)^2)) +     EXP(-0.5*((($A257-($AB13+6))/1.1)^2)))    * MAX(EXP(-k_elim*MAX($A257-($AB13+1),0)),0.58) ),0),IF(AND($AD13=TRUE,OR($AA13="Concerta",$AA13="OROS"),$A257&gt;=$AB13), MIN(OROS_factor*($AC13/Poids),22) / (1+EXP(-(($A257-($AB13+4.8))))) *  IF($A257&gt;($AB13+10), EXP(-k_elim*(($A257-($AB13+10)))), 1),0)))</f>
        <v>0</v>
      </c>
      <c r="AO257">
        <v>5</v>
      </c>
    </row>
    <row r="258" spans="1:41">
      <c r="A258" s="17">
        <v>18.799999999999951</v>
      </c>
      <c r="B258" s="18">
        <f t="shared" si="9"/>
        <v>6.9649332646287583</v>
      </c>
      <c r="C258" s="20">
        <f t="shared" si="10"/>
        <v>0</v>
      </c>
      <c r="D258" s="32">
        <f t="shared" si="11"/>
        <v>0</v>
      </c>
      <c r="E258" s="18">
        <f>IF($AA2="IR",IF(AND($AD2=TRUE,$AA2="IR",$A258&gt;=$AB2), (IR_factor*($AC2/Poids)) *  (EXP(-k_elim*($A258-$AB2)) - EXP(-3*($A258-$AB2)))  / (EXP(-k_elim*1.8)-EXP(-3*1.8)),0),IF($AA2="XR",IF(AND($AD2=TRUE,$AA2="XR",$A258&gt;=$AB2), IF($AE2="Jeun",   (XR_factor_fast*($AC2/Poids)) *    (EXP(-0.5*((($A258-($AB2+2))/0.9)^2)) +     EXP(-0.5*((($A258-($AB2+7))/1.1)^2)))    * MAX(EXP(-k_elim*MAX($A258-($AB2+1),0)),0.5),   (XR_factor_fed*($AC2/Poids)) *    (EXP(-0.5*((($A258-($AB2+2))/0.9)^2)) +     EXP(-0.5*((($A258-($AB2+6))/1.1)^2)))    * MAX(EXP(-k_elim*MAX($A258-($AB2+1),0)),0.58) ),0),IF(AND($AD2=TRUE,OR($AA2="Concerta",$AA2="OROS"),$A258&gt;=$AB2), MIN(OROS_factor*($AC2/Poids),22) / (1+EXP(-(($A258-($AB2+4.8))))) *  IF($A258&gt;($AB2+10), EXP(-k_elim*(($A258-($AB2+10)))), 1),0)))</f>
        <v>0.67772963030138678</v>
      </c>
      <c r="F258" s="18">
        <f>IF($AA3="IR",IF(AND($AD3=TRUE,$AA3="IR",$A258&gt;=$AB3), (IR_factor*($AC3/Poids)) *  (EXP(-k_elim*($A258-$AB3)) - EXP(-3*($A258-$AB3)))  / (EXP(-k_elim*1.8)-EXP(-3*1.8)),0),IF($AA3="XR",IF(AND($AD3=TRUE,$AA3="XR",$A258&gt;=$AB3), IF($AE3="Jeun",   (XR_factor_fast*($AC3/Poids)) *    (EXP(-0.5*((($A258-($AB3+2))/0.9)^2)) +     EXP(-0.5*((($A258-($AB3+7))/1.1)^2)))    * MAX(EXP(-k_elim*MAX($A258-($AB3+1),0)),0.5),   (XR_factor_fed*($AC3/Poids)) *    (EXP(-0.5*((($A258-($AB3+2))/0.9)^2)) +     EXP(-0.5*((($A258-($AB3+6))/1.1)^2)))    * MAX(EXP(-k_elim*MAX($A258-($AB3+1),0)),0.58) ),0),IF(AND($AD3=TRUE,OR($AA3="Concerta",$AA3="OROS"),$A258&gt;=$AB3), MIN(OROS_factor*($AC3/Poids),22) / (1+EXP(-(($A258-($AB3+4.8))))) *  IF($A258&gt;($AB3+10), EXP(-k_elim*(($A258-($AB3+10)))), 1),0)))</f>
        <v>0</v>
      </c>
      <c r="G258" s="18">
        <f>IF($AA4="IR",IF(AND($AD4=TRUE,$AA4="IR",$A258&gt;=$AB4), (IR_factor*($AC4/Poids)) *  (EXP(-k_elim*($A258-$AB4)) - EXP(-3*($A258-$AB4)))  / (EXP(-k_elim*1.8)-EXP(-3*1.8)),0),IF($AA4="XR",IF(AND($AD4=TRUE,$AA4="XR",$A258&gt;=$AB4), IF($AE4="Jeun",   (XR_factor_fast*($AC4/Poids)) *    (EXP(-0.5*((($A258-($AB4+2))/0.9)^2)) +     EXP(-0.5*((($A258-($AB4+7))/1.1)^2)))    * MAX(EXP(-k_elim*MAX($A258-($AB4+1),0)),0.5),   (XR_factor_fed*($AC4/Poids)) *    (EXP(-0.5*((($A258-($AB4+2))/0.9)^2)) +     EXP(-0.5*((($A258-($AB4+6))/1.1)^2)))    * MAX(EXP(-k_elim*MAX($A258-($AB4+1),0)),0.58) ),0),IF(AND($AD4=TRUE,OR($AA4="Concerta",$AA4="OROS"),$A258&gt;=$AB4), MIN(OROS_factor*($AC4/Poids),22) / (1+EXP(-(($A258-($AB4+4.8))))) *  IF($A258&gt;($AB4+10), EXP(-k_elim*(($A258-($AB4+10)))), 1),0)))</f>
        <v>0</v>
      </c>
      <c r="H258" s="18">
        <f>IF($AA5="IR",IF(AND($AD5=TRUE,$AA5="IR",$A258&gt;=$AB5), (IR_factor*($AC5/Poids)) *  (EXP(-k_elim*($A258-$AB5)) - EXP(-3*($A258-$AB5)))  / (EXP(-k_elim*1.8)-EXP(-3*1.8)),0),IF($AA5="XR",IF(AND($AD5=TRUE,$AA5="XR",$A258&gt;=$AB5), IF($AE5="Jeun",   (XR_factor_fast*($AC5/Poids)) *    (EXP(-0.5*((($A258-($AB5+2))/0.9)^2)) +     EXP(-0.5*((($A258-($AB5+7))/1.1)^2)))    * MAX(EXP(-k_elim*MAX($A258-($AB5+1),0)),0.5),   (XR_factor_fed*($AC5/Poids)) *    (EXP(-0.5*((($A258-($AB5+2))/0.9)^2)) +     EXP(-0.5*((($A258-($AB5+6))/1.1)^2)))    * MAX(EXP(-k_elim*MAX($A258-($AB5+1),0)),0.58) ),0),IF(AND($AD5=TRUE,OR($AA5="Concerta",$AA5="OROS"),$A258&gt;=$AB5), MIN(OROS_factor*($AC5/Poids),22) / (1+EXP(-(($A258-($AB5+4.8))))) *  IF($A258&gt;($AB5+10), EXP(-k_elim*(($A258-($AB5+10)))), 1),0)))</f>
        <v>6.2872036343273718</v>
      </c>
      <c r="I258" s="20">
        <f>IF($AA6="IR",IF(AND($AD6=TRUE,$AA6="IR",$A258&gt;=$AB6), (IR_factor*($AC6/Poids)) *  (EXP(-k_elim*($A258-$AB6)) - EXP(-3*($A258-$AB6)))  / (EXP(-k_elim*1.8)-EXP(-3*1.8)),0),IF($AA6="XR",IF(AND($AD6=TRUE,$AA6="XR",$A258&gt;=$AB6), IF($AE6="Jeun",   (XR_factor_fast*($AC6/Poids)) *    (EXP(-0.5*((($A258-($AB6+2))/0.9)^2)) +     EXP(-0.5*((($A258-($AB6+7))/1.1)^2)))    * MAX(EXP(-k_elim*MAX($A258-($AB6+1),0)),0.5),   (XR_factor_fed*($AC6/Poids)) *    (EXP(-0.5*((($A258-($AB6+2))/0.9)^2)) +     EXP(-0.5*((($A258-($AB6+6))/1.1)^2)))    * MAX(EXP(-k_elim*MAX($A258-($AB6+1),0)),0.58) ),0),IF(AND($AD6=TRUE,OR($AA6="Concerta",$AA6="OROS"),$A258&gt;=$AB6), MIN(OROS_factor*($AC6/Poids),22) / (1+EXP(-(($A258-($AB6+4.8))))) *  IF($A258&gt;($AB6+10), EXP(-k_elim*(($A258-($AB6+10)))), 1),0)))</f>
        <v>0</v>
      </c>
      <c r="J258" s="20">
        <f>IF($AA7="IR",IF(AND($AD7=TRUE,$AA7="IR",$A258&gt;=$AB7), (IR_factor*($AC7/Poids)) *  (EXP(-k_elim*($A258-$AB7)) - EXP(-3*($A258-$AB7)))  / (EXP(-k_elim*1.8)-EXP(-3*1.8)),0),IF($AA7="XR",IF(AND($AD7=TRUE,$AA7="XR",$A258&gt;=$AB7), IF($AE7="Jeun",   (XR_factor_fast*($AC7/Poids)) *    (EXP(-0.5*((($A258-($AB7+2))/0.9)^2)) +     EXP(-0.5*((($A258-($AB7+7))/1.1)^2)))    * MAX(EXP(-k_elim*MAX($A258-($AB7+1),0)),0.5),   (XR_factor_fed*($AC7/Poids)) *    (EXP(-0.5*((($A258-($AB7+2))/0.9)^2)) +     EXP(-0.5*((($A258-($AB7+6))/1.1)^2)))    * MAX(EXP(-k_elim*MAX($A258-($AB7+1),0)),0.58) ),0),IF(AND($AD7=TRUE,OR($AA7="Concerta",$AA7="OROS"),$A258&gt;=$AB7), MIN(OROS_factor*($AC7/Poids),22) / (1+EXP(-(($A258-($AB7+4.8))))) *  IF($A258&gt;($AB7+10), EXP(-k_elim*(($A258-($AB7+10)))), 1),0)))</f>
        <v>0</v>
      </c>
      <c r="K258" s="20">
        <f>IF($AA8="IR",IF(AND($AD8=TRUE,$AA8="IR",$A258&gt;=$AB8), (IR_factor*($AC8/Poids)) *  (EXP(-k_elim*($A258-$AB8)) - EXP(-3*($A258-$AB8)))  / (EXP(-k_elim*1.8)-EXP(-3*1.8)),0),IF($AA8="XR",IF(AND($AD8=TRUE,$AA8="XR",$A258&gt;=$AB8), IF($AE8="Jeun",   (XR_factor_fast*($AC8/Poids)) *    (EXP(-0.5*((($A258-($AB8+2))/0.9)^2)) +     EXP(-0.5*((($A258-($AB8+7))/1.1)^2)))    * MAX(EXP(-k_elim*MAX($A258-($AB8+1),0)),0.5),   (XR_factor_fed*($AC8/Poids)) *    (EXP(-0.5*((($A258-($AB8+2))/0.9)^2)) +     EXP(-0.5*((($A258-($AB8+6))/1.1)^2)))    * MAX(EXP(-k_elim*MAX($A258-($AB8+1),0)),0.58) ),0),IF(AND($AD8=TRUE,OR($AA8="Concerta",$AA8="OROS"),$A258&gt;=$AB8), MIN(OROS_factor*($AC8/Poids),22) / (1+EXP(-(($A258-($AB8+4.8))))) *  IF($A258&gt;($AB8+10), EXP(-k_elim*(($A258-($AB8+10)))), 1),0)))</f>
        <v>0</v>
      </c>
      <c r="L258" s="20">
        <f>IF($AA9="IR",IF(AND($AD9=TRUE,$AA9="IR",$A258&gt;=$AB9), (IR_factor*($AC9/Poids)) *  (EXP(-k_elim*($A258-$AB9)) - EXP(-3*($A258-$AB9)))  / (EXP(-k_elim*1.8)-EXP(-3*1.8)),0),IF($AA9="XR",IF(AND($AD9=TRUE,$AA9="XR",$A258&gt;=$AB9), IF($AE9="Jeun",   (XR_factor_fast*($AC9/Poids)) *    (EXP(-0.5*((($A258-($AB9+2))/0.9)^2)) +     EXP(-0.5*((($A258-($AB9+7))/1.1)^2)))    * MAX(EXP(-k_elim*MAX($A258-($AB9+1),0)),0.5),   (XR_factor_fed*($AC9/Poids)) *    (EXP(-0.5*((($A258-($AB9+2))/0.9)^2)) +     EXP(-0.5*((($A258-($AB9+6))/1.1)^2)))    * MAX(EXP(-k_elim*MAX($A258-($AB9+1),0)),0.58) ),0),IF(AND($AD9=TRUE,OR($AA9="Concerta",$AA9="OROS"),$A258&gt;=$AB9), MIN(OROS_factor*($AC9/Poids),22) / (1+EXP(-(($A258-($AB9+4.8))))) *  IF($A258&gt;($AB9+10), EXP(-k_elim*(($A258-($AB9+10)))), 1),0)))</f>
        <v>0</v>
      </c>
      <c r="M258" s="20">
        <f>IF($AA10="IR",IF(AND($AD10=TRUE,$AA10="IR",$A258&gt;=$AB10), (IR_factor*($AC10/Poids)) *  (EXP(-k_elim*($A258-$AB10)) - EXP(-3*($A258-$AB10)))  / (EXP(-k_elim*1.8)-EXP(-3*1.8)),0),IF($AA10="XR",IF(AND($AD10=TRUE,$AA10="XR",$A258&gt;=$AB10), IF($AE10="Jeun",   (XR_factor_fast*($AC10/Poids)) *    (EXP(-0.5*((($A258-($AB10+2))/0.9)^2)) +     EXP(-0.5*((($A258-($AB10+7))/1.1)^2)))    * MAX(EXP(-k_elim*MAX($A258-($AB10+1),0)),0.5),   (XR_factor_fed*($AC10/Poids)) *    (EXP(-0.5*((($A258-($AB10+2))/0.9)^2)) +     EXP(-0.5*((($A258-($AB10+6))/1.1)^2)))    * MAX(EXP(-k_elim*MAX($A258-($AB10+1),0)),0.58) ),0),IF(AND($AD10=TRUE,OR($AA10="Concerta",$AA10="OROS"),$A258&gt;=$AB10), MIN(OROS_factor*($AC10/Poids),22) / (1+EXP(-(($A258-($AB10+4.8))))) *  IF($A258&gt;($AB10+10), EXP(-k_elim*(($A258-($AB10+10)))), 1),0)))</f>
        <v>0</v>
      </c>
      <c r="N258" s="32">
        <f>IF($AA11="IR",IF(AND($AD11=TRUE,$AA11="IR",$A258&gt;=$AB11), (IR_factor*($AC11/Poids)) *  (EXP(-k_elim*($A258-$AB11)) - EXP(-3*($A258-$AB11)))  / (EXP(-k_elim*1.8)-EXP(-3*1.8)),0),IF($AA11="XR",IF(AND($AD11=TRUE,$AA11="XR",$A258&gt;=$AB11), IF($AE11="Jeun",   (XR_factor_fast*($AC11/Poids)) *    (EXP(-0.5*((($A258-($AB11+2))/0.9)^2)) +     EXP(-0.5*((($A258-($AB11+7))/1.1)^2)))    * MAX(EXP(-k_elim*MAX($A258-($AB11+1),0)),0.5),   (XR_factor_fed*($AC11/Poids)) *    (EXP(-0.5*((($A258-($AB11+2))/0.9)^2)) +     EXP(-0.5*((($A258-($AB11+6))/1.1)^2)))    * MAX(EXP(-k_elim*MAX($A258-($AB11+1),0)),0.58) ),0),IF(AND($AD11=TRUE,OR($AA11="Concerta",$AA11="OROS"),$A258&gt;=$AB11), MIN(OROS_factor*($AC11/Poids),22) / (1+EXP(-(($A258-($AB11+4.8))))) *  IF($A258&gt;($AB11+10), EXP(-k_elim*(($A258-($AB11+10)))), 1),0)))</f>
        <v>0</v>
      </c>
      <c r="O258" s="32">
        <f>IF($AA12="IR",IF(AND($AD12=TRUE,$AA12="IR",$A258&gt;=$AB12), (IR_factor*($AC12/Poids)) *  (EXP(-k_elim*($A258-$AB12)) - EXP(-3*($A258-$AB12)))  / (EXP(-k_elim*1.8)-EXP(-3*1.8)),0),IF($AA12="XR",IF(AND($AD12=TRUE,$AA12="XR",$A258&gt;=$AB12), IF($AE12="Jeun",   (XR_factor_fast*($AC12/Poids)) *    (EXP(-0.5*((($A258-($AB12+2))/0.9)^2)) +     EXP(-0.5*((($A258-($AB12+7))/1.1)^2)))    * MAX(EXP(-k_elim*MAX($A258-($AB12+1),0)),0.5),   (XR_factor_fed*($AC12/Poids)) *    (EXP(-0.5*((($A258-($AB12+2))/0.9)^2)) +     EXP(-0.5*((($A258-($AB12+6))/1.1)^2)))    * MAX(EXP(-k_elim*MAX($A258-($AB12+1),0)),0.58) ),0),IF(AND($AD12=TRUE,OR($AA12="Concerta",$AA12="OROS"),$A258&gt;=$AB12), MIN(OROS_factor*($AC12/Poids),22) / (1+EXP(-(($A258-($AB12+4.8))))) *  IF($A258&gt;($AB12+10), EXP(-k_elim*(($A258-($AB12+10)))), 1),0)))</f>
        <v>0</v>
      </c>
      <c r="P258" s="32">
        <f>IF($AA13="IR",IF(AND($AD13=TRUE,$AA13="IR",$A258&gt;=$AB13), (IR_factor*($AC13/Poids)) *  (EXP(-k_elim*($A258-$AB13)) - EXP(-3*($A258-$AB13)))  / (EXP(-k_elim*1.8)-EXP(-3*1.8)),0),IF($AA13="XR",IF(AND($AD13=TRUE,$AA13="XR",$A258&gt;=$AB13), IF($AE13="Jeun",   (XR_factor_fast*($AC13/Poids)) *    (EXP(-0.5*((($A258-($AB13+2))/0.9)^2)) +     EXP(-0.5*((($A258-($AB13+7))/1.1)^2)))    * MAX(EXP(-k_elim*MAX($A258-($AB13+1),0)),0.5),   (XR_factor_fed*($AC13/Poids)) *    (EXP(-0.5*((($A258-($AB13+2))/0.9)^2)) +     EXP(-0.5*((($A258-($AB13+6))/1.1)^2)))    * MAX(EXP(-k_elim*MAX($A258-($AB13+1),0)),0.58) ),0),IF(AND($AD13=TRUE,OR($AA13="Concerta",$AA13="OROS"),$A258&gt;=$AB13), MIN(OROS_factor*($AC13/Poids),22) / (1+EXP(-(($A258-($AB13+4.8))))) *  IF($A258&gt;($AB13+10), EXP(-k_elim*(($A258-($AB13+10)))), 1),0)))</f>
        <v>0</v>
      </c>
      <c r="AO258">
        <v>5</v>
      </c>
    </row>
    <row r="259" spans="1:41">
      <c r="A259" s="17">
        <v>18.849999999999959</v>
      </c>
      <c r="B259" s="18">
        <f t="shared" ref="B259:B282" si="12">SUM(E259:H259)</f>
        <v>6.8796144862716044</v>
      </c>
      <c r="C259" s="20">
        <f t="shared" ref="C259:C282" si="13">SUM(I259:M259)</f>
        <v>0</v>
      </c>
      <c r="D259" s="32">
        <f t="shared" ref="D259:D282" si="14">SUM(N259:P259)</f>
        <v>0</v>
      </c>
      <c r="E259" s="18">
        <f>IF($AA2="IR",IF(AND($AD2=TRUE,$AA2="IR",$A259&gt;=$AB2), (IR_factor*($AC2/Poids)) *  (EXP(-k_elim*($A259-$AB2)) - EXP(-3*($A259-$AB2)))  / (EXP(-k_elim*1.8)-EXP(-3*1.8)),0),IF($AA2="XR",IF(AND($AD2=TRUE,$AA2="XR",$A259&gt;=$AB2), IF($AE2="Jeun",   (XR_factor_fast*($AC2/Poids)) *    (EXP(-0.5*((($A259-($AB2+2))/0.9)^2)) +     EXP(-0.5*((($A259-($AB2+7))/1.1)^2)))    * MAX(EXP(-k_elim*MAX($A259-($AB2+1),0)),0.5),   (XR_factor_fed*($AC2/Poids)) *    (EXP(-0.5*((($A259-($AB2+2))/0.9)^2)) +     EXP(-0.5*((($A259-($AB2+6))/1.1)^2)))    * MAX(EXP(-k_elim*MAX($A259-($AB2+1),0)),0.58) ),0),IF(AND($AD2=TRUE,OR($AA2="Concerta",$AA2="OROS"),$A259&gt;=$AB2), MIN(OROS_factor*($AC2/Poids),22) / (1+EXP(-(($A259-($AB2+4.8))))) *  IF($A259&gt;($AB2+10), EXP(-k_elim*(($A259-($AB2+10)))), 1),0)))</f>
        <v>0.66939264737766146</v>
      </c>
      <c r="F259" s="18">
        <f>IF($AA3="IR",IF(AND($AD3=TRUE,$AA3="IR",$A259&gt;=$AB3), (IR_factor*($AC3/Poids)) *  (EXP(-k_elim*($A259-$AB3)) - EXP(-3*($A259-$AB3)))  / (EXP(-k_elim*1.8)-EXP(-3*1.8)),0),IF($AA3="XR",IF(AND($AD3=TRUE,$AA3="XR",$A259&gt;=$AB3), IF($AE3="Jeun",   (XR_factor_fast*($AC3/Poids)) *    (EXP(-0.5*((($A259-($AB3+2))/0.9)^2)) +     EXP(-0.5*((($A259-($AB3+7))/1.1)^2)))    * MAX(EXP(-k_elim*MAX($A259-($AB3+1),0)),0.5),   (XR_factor_fed*($AC3/Poids)) *    (EXP(-0.5*((($A259-($AB3+2))/0.9)^2)) +     EXP(-0.5*((($A259-($AB3+6))/1.1)^2)))    * MAX(EXP(-k_elim*MAX($A259-($AB3+1),0)),0.58) ),0),IF(AND($AD3=TRUE,OR($AA3="Concerta",$AA3="OROS"),$A259&gt;=$AB3), MIN(OROS_factor*($AC3/Poids),22) / (1+EXP(-(($A259-($AB3+4.8))))) *  IF($A259&gt;($AB3+10), EXP(-k_elim*(($A259-($AB3+10)))), 1),0)))</f>
        <v>0</v>
      </c>
      <c r="G259" s="18">
        <f>IF($AA4="IR",IF(AND($AD4=TRUE,$AA4="IR",$A259&gt;=$AB4), (IR_factor*($AC4/Poids)) *  (EXP(-k_elim*($A259-$AB4)) - EXP(-3*($A259-$AB4)))  / (EXP(-k_elim*1.8)-EXP(-3*1.8)),0),IF($AA4="XR",IF(AND($AD4=TRUE,$AA4="XR",$A259&gt;=$AB4), IF($AE4="Jeun",   (XR_factor_fast*($AC4/Poids)) *    (EXP(-0.5*((($A259-($AB4+2))/0.9)^2)) +     EXP(-0.5*((($A259-($AB4+7))/1.1)^2)))    * MAX(EXP(-k_elim*MAX($A259-($AB4+1),0)),0.5),   (XR_factor_fed*($AC4/Poids)) *    (EXP(-0.5*((($A259-($AB4+2))/0.9)^2)) +     EXP(-0.5*((($A259-($AB4+6))/1.1)^2)))    * MAX(EXP(-k_elim*MAX($A259-($AB4+1),0)),0.58) ),0),IF(AND($AD4=TRUE,OR($AA4="Concerta",$AA4="OROS"),$A259&gt;=$AB4), MIN(OROS_factor*($AC4/Poids),22) / (1+EXP(-(($A259-($AB4+4.8))))) *  IF($A259&gt;($AB4+10), EXP(-k_elim*(($A259-($AB4+10)))), 1),0)))</f>
        <v>0</v>
      </c>
      <c r="H259" s="18">
        <f>IF($AA5="IR",IF(AND($AD5=TRUE,$AA5="IR",$A259&gt;=$AB5), (IR_factor*($AC5/Poids)) *  (EXP(-k_elim*($A259-$AB5)) - EXP(-3*($A259-$AB5)))  / (EXP(-k_elim*1.8)-EXP(-3*1.8)),0),IF($AA5="XR",IF(AND($AD5=TRUE,$AA5="XR",$A259&gt;=$AB5), IF($AE5="Jeun",   (XR_factor_fast*($AC5/Poids)) *    (EXP(-0.5*((($A259-($AB5+2))/0.9)^2)) +     EXP(-0.5*((($A259-($AB5+7))/1.1)^2)))    * MAX(EXP(-k_elim*MAX($A259-($AB5+1),0)),0.5),   (XR_factor_fed*($AC5/Poids)) *    (EXP(-0.5*((($A259-($AB5+2))/0.9)^2)) +     EXP(-0.5*((($A259-($AB5+6))/1.1)^2)))    * MAX(EXP(-k_elim*MAX($A259-($AB5+1),0)),0.58) ),0),IF(AND($AD5=TRUE,OR($AA5="Concerta",$AA5="OROS"),$A259&gt;=$AB5), MIN(OROS_factor*($AC5/Poids),22) / (1+EXP(-(($A259-($AB5+4.8))))) *  IF($A259&gt;($AB5+10), EXP(-k_elim*(($A259-($AB5+10)))), 1),0)))</f>
        <v>6.2102218388939434</v>
      </c>
      <c r="I259" s="20">
        <f>IF($AA6="IR",IF(AND($AD6=TRUE,$AA6="IR",$A259&gt;=$AB6), (IR_factor*($AC6/Poids)) *  (EXP(-k_elim*($A259-$AB6)) - EXP(-3*($A259-$AB6)))  / (EXP(-k_elim*1.8)-EXP(-3*1.8)),0),IF($AA6="XR",IF(AND($AD6=TRUE,$AA6="XR",$A259&gt;=$AB6), IF($AE6="Jeun",   (XR_factor_fast*($AC6/Poids)) *    (EXP(-0.5*((($A259-($AB6+2))/0.9)^2)) +     EXP(-0.5*((($A259-($AB6+7))/1.1)^2)))    * MAX(EXP(-k_elim*MAX($A259-($AB6+1),0)),0.5),   (XR_factor_fed*($AC6/Poids)) *    (EXP(-0.5*((($A259-($AB6+2))/0.9)^2)) +     EXP(-0.5*((($A259-($AB6+6))/1.1)^2)))    * MAX(EXP(-k_elim*MAX($A259-($AB6+1),0)),0.58) ),0),IF(AND($AD6=TRUE,OR($AA6="Concerta",$AA6="OROS"),$A259&gt;=$AB6), MIN(OROS_factor*($AC6/Poids),22) / (1+EXP(-(($A259-($AB6+4.8))))) *  IF($A259&gt;($AB6+10), EXP(-k_elim*(($A259-($AB6+10)))), 1),0)))</f>
        <v>0</v>
      </c>
      <c r="J259" s="20">
        <f>IF($AA7="IR",IF(AND($AD7=TRUE,$AA7="IR",$A259&gt;=$AB7), (IR_factor*($AC7/Poids)) *  (EXP(-k_elim*($A259-$AB7)) - EXP(-3*($A259-$AB7)))  / (EXP(-k_elim*1.8)-EXP(-3*1.8)),0),IF($AA7="XR",IF(AND($AD7=TRUE,$AA7="XR",$A259&gt;=$AB7), IF($AE7="Jeun",   (XR_factor_fast*($AC7/Poids)) *    (EXP(-0.5*((($A259-($AB7+2))/0.9)^2)) +     EXP(-0.5*((($A259-($AB7+7))/1.1)^2)))    * MAX(EXP(-k_elim*MAX($A259-($AB7+1),0)),0.5),   (XR_factor_fed*($AC7/Poids)) *    (EXP(-0.5*((($A259-($AB7+2))/0.9)^2)) +     EXP(-0.5*((($A259-($AB7+6))/1.1)^2)))    * MAX(EXP(-k_elim*MAX($A259-($AB7+1),0)),0.58) ),0),IF(AND($AD7=TRUE,OR($AA7="Concerta",$AA7="OROS"),$A259&gt;=$AB7), MIN(OROS_factor*($AC7/Poids),22) / (1+EXP(-(($A259-($AB7+4.8))))) *  IF($A259&gt;($AB7+10), EXP(-k_elim*(($A259-($AB7+10)))), 1),0)))</f>
        <v>0</v>
      </c>
      <c r="K259" s="20">
        <f>IF($AA8="IR",IF(AND($AD8=TRUE,$AA8="IR",$A259&gt;=$AB8), (IR_factor*($AC8/Poids)) *  (EXP(-k_elim*($A259-$AB8)) - EXP(-3*($A259-$AB8)))  / (EXP(-k_elim*1.8)-EXP(-3*1.8)),0),IF($AA8="XR",IF(AND($AD8=TRUE,$AA8="XR",$A259&gt;=$AB8), IF($AE8="Jeun",   (XR_factor_fast*($AC8/Poids)) *    (EXP(-0.5*((($A259-($AB8+2))/0.9)^2)) +     EXP(-0.5*((($A259-($AB8+7))/1.1)^2)))    * MAX(EXP(-k_elim*MAX($A259-($AB8+1),0)),0.5),   (XR_factor_fed*($AC8/Poids)) *    (EXP(-0.5*((($A259-($AB8+2))/0.9)^2)) +     EXP(-0.5*((($A259-($AB8+6))/1.1)^2)))    * MAX(EXP(-k_elim*MAX($A259-($AB8+1),0)),0.58) ),0),IF(AND($AD8=TRUE,OR($AA8="Concerta",$AA8="OROS"),$A259&gt;=$AB8), MIN(OROS_factor*($AC8/Poids),22) / (1+EXP(-(($A259-($AB8+4.8))))) *  IF($A259&gt;($AB8+10), EXP(-k_elim*(($A259-($AB8+10)))), 1),0)))</f>
        <v>0</v>
      </c>
      <c r="L259" s="20">
        <f>IF($AA9="IR",IF(AND($AD9=TRUE,$AA9="IR",$A259&gt;=$AB9), (IR_factor*($AC9/Poids)) *  (EXP(-k_elim*($A259-$AB9)) - EXP(-3*($A259-$AB9)))  / (EXP(-k_elim*1.8)-EXP(-3*1.8)),0),IF($AA9="XR",IF(AND($AD9=TRUE,$AA9="XR",$A259&gt;=$AB9), IF($AE9="Jeun",   (XR_factor_fast*($AC9/Poids)) *    (EXP(-0.5*((($A259-($AB9+2))/0.9)^2)) +     EXP(-0.5*((($A259-($AB9+7))/1.1)^2)))    * MAX(EXP(-k_elim*MAX($A259-($AB9+1),0)),0.5),   (XR_factor_fed*($AC9/Poids)) *    (EXP(-0.5*((($A259-($AB9+2))/0.9)^2)) +     EXP(-0.5*((($A259-($AB9+6))/1.1)^2)))    * MAX(EXP(-k_elim*MAX($A259-($AB9+1),0)),0.58) ),0),IF(AND($AD9=TRUE,OR($AA9="Concerta",$AA9="OROS"),$A259&gt;=$AB9), MIN(OROS_factor*($AC9/Poids),22) / (1+EXP(-(($A259-($AB9+4.8))))) *  IF($A259&gt;($AB9+10), EXP(-k_elim*(($A259-($AB9+10)))), 1),0)))</f>
        <v>0</v>
      </c>
      <c r="M259" s="20">
        <f>IF($AA10="IR",IF(AND($AD10=TRUE,$AA10="IR",$A259&gt;=$AB10), (IR_factor*($AC10/Poids)) *  (EXP(-k_elim*($A259-$AB10)) - EXP(-3*($A259-$AB10)))  / (EXP(-k_elim*1.8)-EXP(-3*1.8)),0),IF($AA10="XR",IF(AND($AD10=TRUE,$AA10="XR",$A259&gt;=$AB10), IF($AE10="Jeun",   (XR_factor_fast*($AC10/Poids)) *    (EXP(-0.5*((($A259-($AB10+2))/0.9)^2)) +     EXP(-0.5*((($A259-($AB10+7))/1.1)^2)))    * MAX(EXP(-k_elim*MAX($A259-($AB10+1),0)),0.5),   (XR_factor_fed*($AC10/Poids)) *    (EXP(-0.5*((($A259-($AB10+2))/0.9)^2)) +     EXP(-0.5*((($A259-($AB10+6))/1.1)^2)))    * MAX(EXP(-k_elim*MAX($A259-($AB10+1),0)),0.58) ),0),IF(AND($AD10=TRUE,OR($AA10="Concerta",$AA10="OROS"),$A259&gt;=$AB10), MIN(OROS_factor*($AC10/Poids),22) / (1+EXP(-(($A259-($AB10+4.8))))) *  IF($A259&gt;($AB10+10), EXP(-k_elim*(($A259-($AB10+10)))), 1),0)))</f>
        <v>0</v>
      </c>
      <c r="N259" s="32">
        <f>IF($AA11="IR",IF(AND($AD11=TRUE,$AA11="IR",$A259&gt;=$AB11), (IR_factor*($AC11/Poids)) *  (EXP(-k_elim*($A259-$AB11)) - EXP(-3*($A259-$AB11)))  / (EXP(-k_elim*1.8)-EXP(-3*1.8)),0),IF($AA11="XR",IF(AND($AD11=TRUE,$AA11="XR",$A259&gt;=$AB11), IF($AE11="Jeun",   (XR_factor_fast*($AC11/Poids)) *    (EXP(-0.5*((($A259-($AB11+2))/0.9)^2)) +     EXP(-0.5*((($A259-($AB11+7))/1.1)^2)))    * MAX(EXP(-k_elim*MAX($A259-($AB11+1),0)),0.5),   (XR_factor_fed*($AC11/Poids)) *    (EXP(-0.5*((($A259-($AB11+2))/0.9)^2)) +     EXP(-0.5*((($A259-($AB11+6))/1.1)^2)))    * MAX(EXP(-k_elim*MAX($A259-($AB11+1),0)),0.58) ),0),IF(AND($AD11=TRUE,OR($AA11="Concerta",$AA11="OROS"),$A259&gt;=$AB11), MIN(OROS_factor*($AC11/Poids),22) / (1+EXP(-(($A259-($AB11+4.8))))) *  IF($A259&gt;($AB11+10), EXP(-k_elim*(($A259-($AB11+10)))), 1),0)))</f>
        <v>0</v>
      </c>
      <c r="O259" s="32">
        <f>IF($AA12="IR",IF(AND($AD12=TRUE,$AA12="IR",$A259&gt;=$AB12), (IR_factor*($AC12/Poids)) *  (EXP(-k_elim*($A259-$AB12)) - EXP(-3*($A259-$AB12)))  / (EXP(-k_elim*1.8)-EXP(-3*1.8)),0),IF($AA12="XR",IF(AND($AD12=TRUE,$AA12="XR",$A259&gt;=$AB12), IF($AE12="Jeun",   (XR_factor_fast*($AC12/Poids)) *    (EXP(-0.5*((($A259-($AB12+2))/0.9)^2)) +     EXP(-0.5*((($A259-($AB12+7))/1.1)^2)))    * MAX(EXP(-k_elim*MAX($A259-($AB12+1),0)),0.5),   (XR_factor_fed*($AC12/Poids)) *    (EXP(-0.5*((($A259-($AB12+2))/0.9)^2)) +     EXP(-0.5*((($A259-($AB12+6))/1.1)^2)))    * MAX(EXP(-k_elim*MAX($A259-($AB12+1),0)),0.58) ),0),IF(AND($AD12=TRUE,OR($AA12="Concerta",$AA12="OROS"),$A259&gt;=$AB12), MIN(OROS_factor*($AC12/Poids),22) / (1+EXP(-(($A259-($AB12+4.8))))) *  IF($A259&gt;($AB12+10), EXP(-k_elim*(($A259-($AB12+10)))), 1),0)))</f>
        <v>0</v>
      </c>
      <c r="P259" s="32">
        <f>IF($AA13="IR",IF(AND($AD13=TRUE,$AA13="IR",$A259&gt;=$AB13), (IR_factor*($AC13/Poids)) *  (EXP(-k_elim*($A259-$AB13)) - EXP(-3*($A259-$AB13)))  / (EXP(-k_elim*1.8)-EXP(-3*1.8)),0),IF($AA13="XR",IF(AND($AD13=TRUE,$AA13="XR",$A259&gt;=$AB13), IF($AE13="Jeun",   (XR_factor_fast*($AC13/Poids)) *    (EXP(-0.5*((($A259-($AB13+2))/0.9)^2)) +     EXP(-0.5*((($A259-($AB13+7))/1.1)^2)))    * MAX(EXP(-k_elim*MAX($A259-($AB13+1),0)),0.5),   (XR_factor_fed*($AC13/Poids)) *    (EXP(-0.5*((($A259-($AB13+2))/0.9)^2)) +     EXP(-0.5*((($A259-($AB13+6))/1.1)^2)))    * MAX(EXP(-k_elim*MAX($A259-($AB13+1),0)),0.58) ),0),IF(AND($AD13=TRUE,OR($AA13="Concerta",$AA13="OROS"),$A259&gt;=$AB13), MIN(OROS_factor*($AC13/Poids),22) / (1+EXP(-(($A259-($AB13+4.8))))) *  IF($A259&gt;($AB13+10), EXP(-k_elim*(($A259-($AB13+10)))), 1),0)))</f>
        <v>0</v>
      </c>
      <c r="AO259">
        <v>5</v>
      </c>
    </row>
    <row r="260" spans="1:41">
      <c r="A260" s="17">
        <v>18.899999999999959</v>
      </c>
      <c r="B260" s="18">
        <f t="shared" si="12"/>
        <v>6.7952952044022545</v>
      </c>
      <c r="C260" s="20">
        <f t="shared" si="13"/>
        <v>0</v>
      </c>
      <c r="D260" s="32">
        <f t="shared" si="14"/>
        <v>0</v>
      </c>
      <c r="E260" s="18">
        <f>IF($AA2="IR",IF(AND($AD2=TRUE,$AA2="IR",$A260&gt;=$AB2), (IR_factor*($AC2/Poids)) *  (EXP(-k_elim*($A260-$AB2)) - EXP(-3*($A260-$AB2)))  / (EXP(-k_elim*1.8)-EXP(-3*1.8)),0),IF($AA2="XR",IF(AND($AD2=TRUE,$AA2="XR",$A260&gt;=$AB2), IF($AE2="Jeun",   (XR_factor_fast*($AC2/Poids)) *    (EXP(-0.5*((($A260-($AB2+2))/0.9)^2)) +     EXP(-0.5*((($A260-($AB2+7))/1.1)^2)))    * MAX(EXP(-k_elim*MAX($A260-($AB2+1),0)),0.5),   (XR_factor_fed*($AC2/Poids)) *    (EXP(-0.5*((($A260-($AB2+2))/0.9)^2)) +     EXP(-0.5*((($A260-($AB2+6))/1.1)^2)))    * MAX(EXP(-k_elim*MAX($A260-($AB2+1),0)),0.58) ),0),IF(AND($AD2=TRUE,OR($AA2="Concerta",$AA2="OROS"),$A260&gt;=$AB2), MIN(OROS_factor*($AC2/Poids),22) / (1+EXP(-(($A260-($AB2+4.8))))) *  IF($A260&gt;($AB2+10), EXP(-k_elim*(($A260-($AB2+10)))), 1),0)))</f>
        <v>0.66115822051931028</v>
      </c>
      <c r="F260" s="18">
        <f>IF($AA3="IR",IF(AND($AD3=TRUE,$AA3="IR",$A260&gt;=$AB3), (IR_factor*($AC3/Poids)) *  (EXP(-k_elim*($A260-$AB3)) - EXP(-3*($A260-$AB3)))  / (EXP(-k_elim*1.8)-EXP(-3*1.8)),0),IF($AA3="XR",IF(AND($AD3=TRUE,$AA3="XR",$A260&gt;=$AB3), IF($AE3="Jeun",   (XR_factor_fast*($AC3/Poids)) *    (EXP(-0.5*((($A260-($AB3+2))/0.9)^2)) +     EXP(-0.5*((($A260-($AB3+7))/1.1)^2)))    * MAX(EXP(-k_elim*MAX($A260-($AB3+1),0)),0.5),   (XR_factor_fed*($AC3/Poids)) *    (EXP(-0.5*((($A260-($AB3+2))/0.9)^2)) +     EXP(-0.5*((($A260-($AB3+6))/1.1)^2)))    * MAX(EXP(-k_elim*MAX($A260-($AB3+1),0)),0.58) ),0),IF(AND($AD3=TRUE,OR($AA3="Concerta",$AA3="OROS"),$A260&gt;=$AB3), MIN(OROS_factor*($AC3/Poids),22) / (1+EXP(-(($A260-($AB3+4.8))))) *  IF($A260&gt;($AB3+10), EXP(-k_elim*(($A260-($AB3+10)))), 1),0)))</f>
        <v>0</v>
      </c>
      <c r="G260" s="18">
        <f>IF($AA4="IR",IF(AND($AD4=TRUE,$AA4="IR",$A260&gt;=$AB4), (IR_factor*($AC4/Poids)) *  (EXP(-k_elim*($A260-$AB4)) - EXP(-3*($A260-$AB4)))  / (EXP(-k_elim*1.8)-EXP(-3*1.8)),0),IF($AA4="XR",IF(AND($AD4=TRUE,$AA4="XR",$A260&gt;=$AB4), IF($AE4="Jeun",   (XR_factor_fast*($AC4/Poids)) *    (EXP(-0.5*((($A260-($AB4+2))/0.9)^2)) +     EXP(-0.5*((($A260-($AB4+7))/1.1)^2)))    * MAX(EXP(-k_elim*MAX($A260-($AB4+1),0)),0.5),   (XR_factor_fed*($AC4/Poids)) *    (EXP(-0.5*((($A260-($AB4+2))/0.9)^2)) +     EXP(-0.5*((($A260-($AB4+6))/1.1)^2)))    * MAX(EXP(-k_elim*MAX($A260-($AB4+1),0)),0.58) ),0),IF(AND($AD4=TRUE,OR($AA4="Concerta",$AA4="OROS"),$A260&gt;=$AB4), MIN(OROS_factor*($AC4/Poids),22) / (1+EXP(-(($A260-($AB4+4.8))))) *  IF($A260&gt;($AB4+10), EXP(-k_elim*(($A260-($AB4+10)))), 1),0)))</f>
        <v>0</v>
      </c>
      <c r="H260" s="18">
        <f>IF($AA5="IR",IF(AND($AD5=TRUE,$AA5="IR",$A260&gt;=$AB5), (IR_factor*($AC5/Poids)) *  (EXP(-k_elim*($A260-$AB5)) - EXP(-3*($A260-$AB5)))  / (EXP(-k_elim*1.8)-EXP(-3*1.8)),0),IF($AA5="XR",IF(AND($AD5=TRUE,$AA5="XR",$A260&gt;=$AB5), IF($AE5="Jeun",   (XR_factor_fast*($AC5/Poids)) *    (EXP(-0.5*((($A260-($AB5+2))/0.9)^2)) +     EXP(-0.5*((($A260-($AB5+7))/1.1)^2)))    * MAX(EXP(-k_elim*MAX($A260-($AB5+1),0)),0.5),   (XR_factor_fed*($AC5/Poids)) *    (EXP(-0.5*((($A260-($AB5+2))/0.9)^2)) +     EXP(-0.5*((($A260-($AB5+6))/1.1)^2)))    * MAX(EXP(-k_elim*MAX($A260-($AB5+1),0)),0.58) ),0),IF(AND($AD5=TRUE,OR($AA5="Concerta",$AA5="OROS"),$A260&gt;=$AB5), MIN(OROS_factor*($AC5/Poids),22) / (1+EXP(-(($A260-($AB5+4.8))))) *  IF($A260&gt;($AB5+10), EXP(-k_elim*(($A260-($AB5+10)))), 1),0)))</f>
        <v>6.1341369838829438</v>
      </c>
      <c r="I260" s="20">
        <f>IF($AA6="IR",IF(AND($AD6=TRUE,$AA6="IR",$A260&gt;=$AB6), (IR_factor*($AC6/Poids)) *  (EXP(-k_elim*($A260-$AB6)) - EXP(-3*($A260-$AB6)))  / (EXP(-k_elim*1.8)-EXP(-3*1.8)),0),IF($AA6="XR",IF(AND($AD6=TRUE,$AA6="XR",$A260&gt;=$AB6), IF($AE6="Jeun",   (XR_factor_fast*($AC6/Poids)) *    (EXP(-0.5*((($A260-($AB6+2))/0.9)^2)) +     EXP(-0.5*((($A260-($AB6+7))/1.1)^2)))    * MAX(EXP(-k_elim*MAX($A260-($AB6+1),0)),0.5),   (XR_factor_fed*($AC6/Poids)) *    (EXP(-0.5*((($A260-($AB6+2))/0.9)^2)) +     EXP(-0.5*((($A260-($AB6+6))/1.1)^2)))    * MAX(EXP(-k_elim*MAX($A260-($AB6+1),0)),0.58) ),0),IF(AND($AD6=TRUE,OR($AA6="Concerta",$AA6="OROS"),$A260&gt;=$AB6), MIN(OROS_factor*($AC6/Poids),22) / (1+EXP(-(($A260-($AB6+4.8))))) *  IF($A260&gt;($AB6+10), EXP(-k_elim*(($A260-($AB6+10)))), 1),0)))</f>
        <v>0</v>
      </c>
      <c r="J260" s="20">
        <f>IF($AA7="IR",IF(AND($AD7=TRUE,$AA7="IR",$A260&gt;=$AB7), (IR_factor*($AC7/Poids)) *  (EXP(-k_elim*($A260-$AB7)) - EXP(-3*($A260-$AB7)))  / (EXP(-k_elim*1.8)-EXP(-3*1.8)),0),IF($AA7="XR",IF(AND($AD7=TRUE,$AA7="XR",$A260&gt;=$AB7), IF($AE7="Jeun",   (XR_factor_fast*($AC7/Poids)) *    (EXP(-0.5*((($A260-($AB7+2))/0.9)^2)) +     EXP(-0.5*((($A260-($AB7+7))/1.1)^2)))    * MAX(EXP(-k_elim*MAX($A260-($AB7+1),0)),0.5),   (XR_factor_fed*($AC7/Poids)) *    (EXP(-0.5*((($A260-($AB7+2))/0.9)^2)) +     EXP(-0.5*((($A260-($AB7+6))/1.1)^2)))    * MAX(EXP(-k_elim*MAX($A260-($AB7+1),0)),0.58) ),0),IF(AND($AD7=TRUE,OR($AA7="Concerta",$AA7="OROS"),$A260&gt;=$AB7), MIN(OROS_factor*($AC7/Poids),22) / (1+EXP(-(($A260-($AB7+4.8))))) *  IF($A260&gt;($AB7+10), EXP(-k_elim*(($A260-($AB7+10)))), 1),0)))</f>
        <v>0</v>
      </c>
      <c r="K260" s="20">
        <f>IF($AA8="IR",IF(AND($AD8=TRUE,$AA8="IR",$A260&gt;=$AB8), (IR_factor*($AC8/Poids)) *  (EXP(-k_elim*($A260-$AB8)) - EXP(-3*($A260-$AB8)))  / (EXP(-k_elim*1.8)-EXP(-3*1.8)),0),IF($AA8="XR",IF(AND($AD8=TRUE,$AA8="XR",$A260&gt;=$AB8), IF($AE8="Jeun",   (XR_factor_fast*($AC8/Poids)) *    (EXP(-0.5*((($A260-($AB8+2))/0.9)^2)) +     EXP(-0.5*((($A260-($AB8+7))/1.1)^2)))    * MAX(EXP(-k_elim*MAX($A260-($AB8+1),0)),0.5),   (XR_factor_fed*($AC8/Poids)) *    (EXP(-0.5*((($A260-($AB8+2))/0.9)^2)) +     EXP(-0.5*((($A260-($AB8+6))/1.1)^2)))    * MAX(EXP(-k_elim*MAX($A260-($AB8+1),0)),0.58) ),0),IF(AND($AD8=TRUE,OR($AA8="Concerta",$AA8="OROS"),$A260&gt;=$AB8), MIN(OROS_factor*($AC8/Poids),22) / (1+EXP(-(($A260-($AB8+4.8))))) *  IF($A260&gt;($AB8+10), EXP(-k_elim*(($A260-($AB8+10)))), 1),0)))</f>
        <v>0</v>
      </c>
      <c r="L260" s="20">
        <f>IF($AA9="IR",IF(AND($AD9=TRUE,$AA9="IR",$A260&gt;=$AB9), (IR_factor*($AC9/Poids)) *  (EXP(-k_elim*($A260-$AB9)) - EXP(-3*($A260-$AB9)))  / (EXP(-k_elim*1.8)-EXP(-3*1.8)),0),IF($AA9="XR",IF(AND($AD9=TRUE,$AA9="XR",$A260&gt;=$AB9), IF($AE9="Jeun",   (XR_factor_fast*($AC9/Poids)) *    (EXP(-0.5*((($A260-($AB9+2))/0.9)^2)) +     EXP(-0.5*((($A260-($AB9+7))/1.1)^2)))    * MAX(EXP(-k_elim*MAX($A260-($AB9+1),0)),0.5),   (XR_factor_fed*($AC9/Poids)) *    (EXP(-0.5*((($A260-($AB9+2))/0.9)^2)) +     EXP(-0.5*((($A260-($AB9+6))/1.1)^2)))    * MAX(EXP(-k_elim*MAX($A260-($AB9+1),0)),0.58) ),0),IF(AND($AD9=TRUE,OR($AA9="Concerta",$AA9="OROS"),$A260&gt;=$AB9), MIN(OROS_factor*($AC9/Poids),22) / (1+EXP(-(($A260-($AB9+4.8))))) *  IF($A260&gt;($AB9+10), EXP(-k_elim*(($A260-($AB9+10)))), 1),0)))</f>
        <v>0</v>
      </c>
      <c r="M260" s="20">
        <f>IF($AA10="IR",IF(AND($AD10=TRUE,$AA10="IR",$A260&gt;=$AB10), (IR_factor*($AC10/Poids)) *  (EXP(-k_elim*($A260-$AB10)) - EXP(-3*($A260-$AB10)))  / (EXP(-k_elim*1.8)-EXP(-3*1.8)),0),IF($AA10="XR",IF(AND($AD10=TRUE,$AA10="XR",$A260&gt;=$AB10), IF($AE10="Jeun",   (XR_factor_fast*($AC10/Poids)) *    (EXP(-0.5*((($A260-($AB10+2))/0.9)^2)) +     EXP(-0.5*((($A260-($AB10+7))/1.1)^2)))    * MAX(EXP(-k_elim*MAX($A260-($AB10+1),0)),0.5),   (XR_factor_fed*($AC10/Poids)) *    (EXP(-0.5*((($A260-($AB10+2))/0.9)^2)) +     EXP(-0.5*((($A260-($AB10+6))/1.1)^2)))    * MAX(EXP(-k_elim*MAX($A260-($AB10+1),0)),0.58) ),0),IF(AND($AD10=TRUE,OR($AA10="Concerta",$AA10="OROS"),$A260&gt;=$AB10), MIN(OROS_factor*($AC10/Poids),22) / (1+EXP(-(($A260-($AB10+4.8))))) *  IF($A260&gt;($AB10+10), EXP(-k_elim*(($A260-($AB10+10)))), 1),0)))</f>
        <v>0</v>
      </c>
      <c r="N260" s="32">
        <f>IF($AA11="IR",IF(AND($AD11=TRUE,$AA11="IR",$A260&gt;=$AB11), (IR_factor*($AC11/Poids)) *  (EXP(-k_elim*($A260-$AB11)) - EXP(-3*($A260-$AB11)))  / (EXP(-k_elim*1.8)-EXP(-3*1.8)),0),IF($AA11="XR",IF(AND($AD11=TRUE,$AA11="XR",$A260&gt;=$AB11), IF($AE11="Jeun",   (XR_factor_fast*($AC11/Poids)) *    (EXP(-0.5*((($A260-($AB11+2))/0.9)^2)) +     EXP(-0.5*((($A260-($AB11+7))/1.1)^2)))    * MAX(EXP(-k_elim*MAX($A260-($AB11+1),0)),0.5),   (XR_factor_fed*($AC11/Poids)) *    (EXP(-0.5*((($A260-($AB11+2))/0.9)^2)) +     EXP(-0.5*((($A260-($AB11+6))/1.1)^2)))    * MAX(EXP(-k_elim*MAX($A260-($AB11+1),0)),0.58) ),0),IF(AND($AD11=TRUE,OR($AA11="Concerta",$AA11="OROS"),$A260&gt;=$AB11), MIN(OROS_factor*($AC11/Poids),22) / (1+EXP(-(($A260-($AB11+4.8))))) *  IF($A260&gt;($AB11+10), EXP(-k_elim*(($A260-($AB11+10)))), 1),0)))</f>
        <v>0</v>
      </c>
      <c r="O260" s="32">
        <f>IF($AA12="IR",IF(AND($AD12=TRUE,$AA12="IR",$A260&gt;=$AB12), (IR_factor*($AC12/Poids)) *  (EXP(-k_elim*($A260-$AB12)) - EXP(-3*($A260-$AB12)))  / (EXP(-k_elim*1.8)-EXP(-3*1.8)),0),IF($AA12="XR",IF(AND($AD12=TRUE,$AA12="XR",$A260&gt;=$AB12), IF($AE12="Jeun",   (XR_factor_fast*($AC12/Poids)) *    (EXP(-0.5*((($A260-($AB12+2))/0.9)^2)) +     EXP(-0.5*((($A260-($AB12+7))/1.1)^2)))    * MAX(EXP(-k_elim*MAX($A260-($AB12+1),0)),0.5),   (XR_factor_fed*($AC12/Poids)) *    (EXP(-0.5*((($A260-($AB12+2))/0.9)^2)) +     EXP(-0.5*((($A260-($AB12+6))/1.1)^2)))    * MAX(EXP(-k_elim*MAX($A260-($AB12+1),0)),0.58) ),0),IF(AND($AD12=TRUE,OR($AA12="Concerta",$AA12="OROS"),$A260&gt;=$AB12), MIN(OROS_factor*($AC12/Poids),22) / (1+EXP(-(($A260-($AB12+4.8))))) *  IF($A260&gt;($AB12+10), EXP(-k_elim*(($A260-($AB12+10)))), 1),0)))</f>
        <v>0</v>
      </c>
      <c r="P260" s="32">
        <f>IF($AA13="IR",IF(AND($AD13=TRUE,$AA13="IR",$A260&gt;=$AB13), (IR_factor*($AC13/Poids)) *  (EXP(-k_elim*($A260-$AB13)) - EXP(-3*($A260-$AB13)))  / (EXP(-k_elim*1.8)-EXP(-3*1.8)),0),IF($AA13="XR",IF(AND($AD13=TRUE,$AA13="XR",$A260&gt;=$AB13), IF($AE13="Jeun",   (XR_factor_fast*($AC13/Poids)) *    (EXP(-0.5*((($A260-($AB13+2))/0.9)^2)) +     EXP(-0.5*((($A260-($AB13+7))/1.1)^2)))    * MAX(EXP(-k_elim*MAX($A260-($AB13+1),0)),0.5),   (XR_factor_fed*($AC13/Poids)) *    (EXP(-0.5*((($A260-($AB13+2))/0.9)^2)) +     EXP(-0.5*((($A260-($AB13+6))/1.1)^2)))    * MAX(EXP(-k_elim*MAX($A260-($AB13+1),0)),0.58) ),0),IF(AND($AD13=TRUE,OR($AA13="Concerta",$AA13="OROS"),$A260&gt;=$AB13), MIN(OROS_factor*($AC13/Poids),22) / (1+EXP(-(($A260-($AB13+4.8))))) *  IF($A260&gt;($AB13+10), EXP(-k_elim*(($A260-($AB13+10)))), 1),0)))</f>
        <v>0</v>
      </c>
      <c r="AO260">
        <v>5</v>
      </c>
    </row>
    <row r="261" spans="1:41">
      <c r="A261" s="17">
        <v>18.94999999999995</v>
      </c>
      <c r="B261" s="18">
        <f t="shared" si="12"/>
        <v>6.7119700938871629</v>
      </c>
      <c r="C261" s="20">
        <f t="shared" si="13"/>
        <v>0</v>
      </c>
      <c r="D261" s="32">
        <f t="shared" si="14"/>
        <v>0</v>
      </c>
      <c r="E261" s="18">
        <f>IF($AA2="IR",IF(AND($AD2=TRUE,$AA2="IR",$A261&gt;=$AB2), (IR_factor*($AC2/Poids)) *  (EXP(-k_elim*($A261-$AB2)) - EXP(-3*($A261-$AB2)))  / (EXP(-k_elim*1.8)-EXP(-3*1.8)),0),IF($AA2="XR",IF(AND($AD2=TRUE,$AA2="XR",$A261&gt;=$AB2), IF($AE2="Jeun",   (XR_factor_fast*($AC2/Poids)) *    (EXP(-0.5*((($A261-($AB2+2))/0.9)^2)) +     EXP(-0.5*((($A261-($AB2+7))/1.1)^2)))    * MAX(EXP(-k_elim*MAX($A261-($AB2+1),0)),0.5),   (XR_factor_fed*($AC2/Poids)) *    (EXP(-0.5*((($A261-($AB2+2))/0.9)^2)) +     EXP(-0.5*((($A261-($AB2+6))/1.1)^2)))    * MAX(EXP(-k_elim*MAX($A261-($AB2+1),0)),0.58) ),0),IF(AND($AD2=TRUE,OR($AA2="Concerta",$AA2="OROS"),$A261&gt;=$AB2), MIN(OROS_factor*($AC2/Poids),22) / (1+EXP(-(($A261-($AB2+4.8))))) *  IF($A261&gt;($AB2+10), EXP(-k_elim*(($A261-($AB2+10)))), 1),0)))</f>
        <v>0.65302508814925719</v>
      </c>
      <c r="F261" s="18">
        <f>IF($AA3="IR",IF(AND($AD3=TRUE,$AA3="IR",$A261&gt;=$AB3), (IR_factor*($AC3/Poids)) *  (EXP(-k_elim*($A261-$AB3)) - EXP(-3*($A261-$AB3)))  / (EXP(-k_elim*1.8)-EXP(-3*1.8)),0),IF($AA3="XR",IF(AND($AD3=TRUE,$AA3="XR",$A261&gt;=$AB3), IF($AE3="Jeun",   (XR_factor_fast*($AC3/Poids)) *    (EXP(-0.5*((($A261-($AB3+2))/0.9)^2)) +     EXP(-0.5*((($A261-($AB3+7))/1.1)^2)))    * MAX(EXP(-k_elim*MAX($A261-($AB3+1),0)),0.5),   (XR_factor_fed*($AC3/Poids)) *    (EXP(-0.5*((($A261-($AB3+2))/0.9)^2)) +     EXP(-0.5*((($A261-($AB3+6))/1.1)^2)))    * MAX(EXP(-k_elim*MAX($A261-($AB3+1),0)),0.58) ),0),IF(AND($AD3=TRUE,OR($AA3="Concerta",$AA3="OROS"),$A261&gt;=$AB3), MIN(OROS_factor*($AC3/Poids),22) / (1+EXP(-(($A261-($AB3+4.8))))) *  IF($A261&gt;($AB3+10), EXP(-k_elim*(($A261-($AB3+10)))), 1),0)))</f>
        <v>0</v>
      </c>
      <c r="G261" s="18">
        <f>IF($AA4="IR",IF(AND($AD4=TRUE,$AA4="IR",$A261&gt;=$AB4), (IR_factor*($AC4/Poids)) *  (EXP(-k_elim*($A261-$AB4)) - EXP(-3*($A261-$AB4)))  / (EXP(-k_elim*1.8)-EXP(-3*1.8)),0),IF($AA4="XR",IF(AND($AD4=TRUE,$AA4="XR",$A261&gt;=$AB4), IF($AE4="Jeun",   (XR_factor_fast*($AC4/Poids)) *    (EXP(-0.5*((($A261-($AB4+2))/0.9)^2)) +     EXP(-0.5*((($A261-($AB4+7))/1.1)^2)))    * MAX(EXP(-k_elim*MAX($A261-($AB4+1),0)),0.5),   (XR_factor_fed*($AC4/Poids)) *    (EXP(-0.5*((($A261-($AB4+2))/0.9)^2)) +     EXP(-0.5*((($A261-($AB4+6))/1.1)^2)))    * MAX(EXP(-k_elim*MAX($A261-($AB4+1),0)),0.58) ),0),IF(AND($AD4=TRUE,OR($AA4="Concerta",$AA4="OROS"),$A261&gt;=$AB4), MIN(OROS_factor*($AC4/Poids),22) / (1+EXP(-(($A261-($AB4+4.8))))) *  IF($A261&gt;($AB4+10), EXP(-k_elim*(($A261-($AB4+10)))), 1),0)))</f>
        <v>0</v>
      </c>
      <c r="H261" s="18">
        <f>IF($AA5="IR",IF(AND($AD5=TRUE,$AA5="IR",$A261&gt;=$AB5), (IR_factor*($AC5/Poids)) *  (EXP(-k_elim*($A261-$AB5)) - EXP(-3*($A261-$AB5)))  / (EXP(-k_elim*1.8)-EXP(-3*1.8)),0),IF($AA5="XR",IF(AND($AD5=TRUE,$AA5="XR",$A261&gt;=$AB5), IF($AE5="Jeun",   (XR_factor_fast*($AC5/Poids)) *    (EXP(-0.5*((($A261-($AB5+2))/0.9)^2)) +     EXP(-0.5*((($A261-($AB5+7))/1.1)^2)))    * MAX(EXP(-k_elim*MAX($A261-($AB5+1),0)),0.5),   (XR_factor_fed*($AC5/Poids)) *    (EXP(-0.5*((($A261-($AB5+2))/0.9)^2)) +     EXP(-0.5*((($A261-($AB5+6))/1.1)^2)))    * MAX(EXP(-k_elim*MAX($A261-($AB5+1),0)),0.58) ),0),IF(AND($AD5=TRUE,OR($AA5="Concerta",$AA5="OROS"),$A261&gt;=$AB5), MIN(OROS_factor*($AC5/Poids),22) / (1+EXP(-(($A261-($AB5+4.8))))) *  IF($A261&gt;($AB5+10), EXP(-k_elim*(($A261-($AB5+10)))), 1),0)))</f>
        <v>6.0589450057379057</v>
      </c>
      <c r="I261" s="20">
        <f>IF($AA6="IR",IF(AND($AD6=TRUE,$AA6="IR",$A261&gt;=$AB6), (IR_factor*($AC6/Poids)) *  (EXP(-k_elim*($A261-$AB6)) - EXP(-3*($A261-$AB6)))  / (EXP(-k_elim*1.8)-EXP(-3*1.8)),0),IF($AA6="XR",IF(AND($AD6=TRUE,$AA6="XR",$A261&gt;=$AB6), IF($AE6="Jeun",   (XR_factor_fast*($AC6/Poids)) *    (EXP(-0.5*((($A261-($AB6+2))/0.9)^2)) +     EXP(-0.5*((($A261-($AB6+7))/1.1)^2)))    * MAX(EXP(-k_elim*MAX($A261-($AB6+1),0)),0.5),   (XR_factor_fed*($AC6/Poids)) *    (EXP(-0.5*((($A261-($AB6+2))/0.9)^2)) +     EXP(-0.5*((($A261-($AB6+6))/1.1)^2)))    * MAX(EXP(-k_elim*MAX($A261-($AB6+1),0)),0.58) ),0),IF(AND($AD6=TRUE,OR($AA6="Concerta",$AA6="OROS"),$A261&gt;=$AB6), MIN(OROS_factor*($AC6/Poids),22) / (1+EXP(-(($A261-($AB6+4.8))))) *  IF($A261&gt;($AB6+10), EXP(-k_elim*(($A261-($AB6+10)))), 1),0)))</f>
        <v>0</v>
      </c>
      <c r="J261" s="20">
        <f>IF($AA7="IR",IF(AND($AD7=TRUE,$AA7="IR",$A261&gt;=$AB7), (IR_factor*($AC7/Poids)) *  (EXP(-k_elim*($A261-$AB7)) - EXP(-3*($A261-$AB7)))  / (EXP(-k_elim*1.8)-EXP(-3*1.8)),0),IF($AA7="XR",IF(AND($AD7=TRUE,$AA7="XR",$A261&gt;=$AB7), IF($AE7="Jeun",   (XR_factor_fast*($AC7/Poids)) *    (EXP(-0.5*((($A261-($AB7+2))/0.9)^2)) +     EXP(-0.5*((($A261-($AB7+7))/1.1)^2)))    * MAX(EXP(-k_elim*MAX($A261-($AB7+1),0)),0.5),   (XR_factor_fed*($AC7/Poids)) *    (EXP(-0.5*((($A261-($AB7+2))/0.9)^2)) +     EXP(-0.5*((($A261-($AB7+6))/1.1)^2)))    * MAX(EXP(-k_elim*MAX($A261-($AB7+1),0)),0.58) ),0),IF(AND($AD7=TRUE,OR($AA7="Concerta",$AA7="OROS"),$A261&gt;=$AB7), MIN(OROS_factor*($AC7/Poids),22) / (1+EXP(-(($A261-($AB7+4.8))))) *  IF($A261&gt;($AB7+10), EXP(-k_elim*(($A261-($AB7+10)))), 1),0)))</f>
        <v>0</v>
      </c>
      <c r="K261" s="20">
        <f>IF($AA8="IR",IF(AND($AD8=TRUE,$AA8="IR",$A261&gt;=$AB8), (IR_factor*($AC8/Poids)) *  (EXP(-k_elim*($A261-$AB8)) - EXP(-3*($A261-$AB8)))  / (EXP(-k_elim*1.8)-EXP(-3*1.8)),0),IF($AA8="XR",IF(AND($AD8=TRUE,$AA8="XR",$A261&gt;=$AB8), IF($AE8="Jeun",   (XR_factor_fast*($AC8/Poids)) *    (EXP(-0.5*((($A261-($AB8+2))/0.9)^2)) +     EXP(-0.5*((($A261-($AB8+7))/1.1)^2)))    * MAX(EXP(-k_elim*MAX($A261-($AB8+1),0)),0.5),   (XR_factor_fed*($AC8/Poids)) *    (EXP(-0.5*((($A261-($AB8+2))/0.9)^2)) +     EXP(-0.5*((($A261-($AB8+6))/1.1)^2)))    * MAX(EXP(-k_elim*MAX($A261-($AB8+1),0)),0.58) ),0),IF(AND($AD8=TRUE,OR($AA8="Concerta",$AA8="OROS"),$A261&gt;=$AB8), MIN(OROS_factor*($AC8/Poids),22) / (1+EXP(-(($A261-($AB8+4.8))))) *  IF($A261&gt;($AB8+10), EXP(-k_elim*(($A261-($AB8+10)))), 1),0)))</f>
        <v>0</v>
      </c>
      <c r="L261" s="20">
        <f>IF($AA9="IR",IF(AND($AD9=TRUE,$AA9="IR",$A261&gt;=$AB9), (IR_factor*($AC9/Poids)) *  (EXP(-k_elim*($A261-$AB9)) - EXP(-3*($A261-$AB9)))  / (EXP(-k_elim*1.8)-EXP(-3*1.8)),0),IF($AA9="XR",IF(AND($AD9=TRUE,$AA9="XR",$A261&gt;=$AB9), IF($AE9="Jeun",   (XR_factor_fast*($AC9/Poids)) *    (EXP(-0.5*((($A261-($AB9+2))/0.9)^2)) +     EXP(-0.5*((($A261-($AB9+7))/1.1)^2)))    * MAX(EXP(-k_elim*MAX($A261-($AB9+1),0)),0.5),   (XR_factor_fed*($AC9/Poids)) *    (EXP(-0.5*((($A261-($AB9+2))/0.9)^2)) +     EXP(-0.5*((($A261-($AB9+6))/1.1)^2)))    * MAX(EXP(-k_elim*MAX($A261-($AB9+1),0)),0.58) ),0),IF(AND($AD9=TRUE,OR($AA9="Concerta",$AA9="OROS"),$A261&gt;=$AB9), MIN(OROS_factor*($AC9/Poids),22) / (1+EXP(-(($A261-($AB9+4.8))))) *  IF($A261&gt;($AB9+10), EXP(-k_elim*(($A261-($AB9+10)))), 1),0)))</f>
        <v>0</v>
      </c>
      <c r="M261" s="20">
        <f>IF($AA10="IR",IF(AND($AD10=TRUE,$AA10="IR",$A261&gt;=$AB10), (IR_factor*($AC10/Poids)) *  (EXP(-k_elim*($A261-$AB10)) - EXP(-3*($A261-$AB10)))  / (EXP(-k_elim*1.8)-EXP(-3*1.8)),0),IF($AA10="XR",IF(AND($AD10=TRUE,$AA10="XR",$A261&gt;=$AB10), IF($AE10="Jeun",   (XR_factor_fast*($AC10/Poids)) *    (EXP(-0.5*((($A261-($AB10+2))/0.9)^2)) +     EXP(-0.5*((($A261-($AB10+7))/1.1)^2)))    * MAX(EXP(-k_elim*MAX($A261-($AB10+1),0)),0.5),   (XR_factor_fed*($AC10/Poids)) *    (EXP(-0.5*((($A261-($AB10+2))/0.9)^2)) +     EXP(-0.5*((($A261-($AB10+6))/1.1)^2)))    * MAX(EXP(-k_elim*MAX($A261-($AB10+1),0)),0.58) ),0),IF(AND($AD10=TRUE,OR($AA10="Concerta",$AA10="OROS"),$A261&gt;=$AB10), MIN(OROS_factor*($AC10/Poids),22) / (1+EXP(-(($A261-($AB10+4.8))))) *  IF($A261&gt;($AB10+10), EXP(-k_elim*(($A261-($AB10+10)))), 1),0)))</f>
        <v>0</v>
      </c>
      <c r="N261" s="32">
        <f>IF($AA11="IR",IF(AND($AD11=TRUE,$AA11="IR",$A261&gt;=$AB11), (IR_factor*($AC11/Poids)) *  (EXP(-k_elim*($A261-$AB11)) - EXP(-3*($A261-$AB11)))  / (EXP(-k_elim*1.8)-EXP(-3*1.8)),0),IF($AA11="XR",IF(AND($AD11=TRUE,$AA11="XR",$A261&gt;=$AB11), IF($AE11="Jeun",   (XR_factor_fast*($AC11/Poids)) *    (EXP(-0.5*((($A261-($AB11+2))/0.9)^2)) +     EXP(-0.5*((($A261-($AB11+7))/1.1)^2)))    * MAX(EXP(-k_elim*MAX($A261-($AB11+1),0)),0.5),   (XR_factor_fed*($AC11/Poids)) *    (EXP(-0.5*((($A261-($AB11+2))/0.9)^2)) +     EXP(-0.5*((($A261-($AB11+6))/1.1)^2)))    * MAX(EXP(-k_elim*MAX($A261-($AB11+1),0)),0.58) ),0),IF(AND($AD11=TRUE,OR($AA11="Concerta",$AA11="OROS"),$A261&gt;=$AB11), MIN(OROS_factor*($AC11/Poids),22) / (1+EXP(-(($A261-($AB11+4.8))))) *  IF($A261&gt;($AB11+10), EXP(-k_elim*(($A261-($AB11+10)))), 1),0)))</f>
        <v>0</v>
      </c>
      <c r="O261" s="32">
        <f>IF($AA12="IR",IF(AND($AD12=TRUE,$AA12="IR",$A261&gt;=$AB12), (IR_factor*($AC12/Poids)) *  (EXP(-k_elim*($A261-$AB12)) - EXP(-3*($A261-$AB12)))  / (EXP(-k_elim*1.8)-EXP(-3*1.8)),0),IF($AA12="XR",IF(AND($AD12=TRUE,$AA12="XR",$A261&gt;=$AB12), IF($AE12="Jeun",   (XR_factor_fast*($AC12/Poids)) *    (EXP(-0.5*((($A261-($AB12+2))/0.9)^2)) +     EXP(-0.5*((($A261-($AB12+7))/1.1)^2)))    * MAX(EXP(-k_elim*MAX($A261-($AB12+1),0)),0.5),   (XR_factor_fed*($AC12/Poids)) *    (EXP(-0.5*((($A261-($AB12+2))/0.9)^2)) +     EXP(-0.5*((($A261-($AB12+6))/1.1)^2)))    * MAX(EXP(-k_elim*MAX($A261-($AB12+1),0)),0.58) ),0),IF(AND($AD12=TRUE,OR($AA12="Concerta",$AA12="OROS"),$A261&gt;=$AB12), MIN(OROS_factor*($AC12/Poids),22) / (1+EXP(-(($A261-($AB12+4.8))))) *  IF($A261&gt;($AB12+10), EXP(-k_elim*(($A261-($AB12+10)))), 1),0)))</f>
        <v>0</v>
      </c>
      <c r="P261" s="32">
        <f>IF($AA13="IR",IF(AND($AD13=TRUE,$AA13="IR",$A261&gt;=$AB13), (IR_factor*($AC13/Poids)) *  (EXP(-k_elim*($A261-$AB13)) - EXP(-3*($A261-$AB13)))  / (EXP(-k_elim*1.8)-EXP(-3*1.8)),0),IF($AA13="XR",IF(AND($AD13=TRUE,$AA13="XR",$A261&gt;=$AB13), IF($AE13="Jeun",   (XR_factor_fast*($AC13/Poids)) *    (EXP(-0.5*((($A261-($AB13+2))/0.9)^2)) +     EXP(-0.5*((($A261-($AB13+7))/1.1)^2)))    * MAX(EXP(-k_elim*MAX($A261-($AB13+1),0)),0.5),   (XR_factor_fed*($AC13/Poids)) *    (EXP(-0.5*((($A261-($AB13+2))/0.9)^2)) +     EXP(-0.5*((($A261-($AB13+6))/1.1)^2)))    * MAX(EXP(-k_elim*MAX($A261-($AB13+1),0)),0.58) ),0),IF(AND($AD13=TRUE,OR($AA13="Concerta",$AA13="OROS"),$A261&gt;=$AB13), MIN(OROS_factor*($AC13/Poids),22) / (1+EXP(-(($A261-($AB13+4.8))))) *  IF($A261&gt;($AB13+10), EXP(-k_elim*(($A261-($AB13+10)))), 1),0)))</f>
        <v>0</v>
      </c>
      <c r="AO261">
        <v>5</v>
      </c>
    </row>
    <row r="262" spans="1:41">
      <c r="A262" s="17">
        <v>18.99999999999995</v>
      </c>
      <c r="B262" s="18">
        <f t="shared" si="12"/>
        <v>6.6296329242318057</v>
      </c>
      <c r="C262" s="20">
        <f t="shared" si="13"/>
        <v>0</v>
      </c>
      <c r="D262" s="32">
        <f t="shared" si="14"/>
        <v>0</v>
      </c>
      <c r="E262" s="18">
        <f>IF($AA2="IR",IF(AND($AD2=TRUE,$AA2="IR",$A262&gt;=$AB2), (IR_factor*($AC2/Poids)) *  (EXP(-k_elim*($A262-$AB2)) - EXP(-3*($A262-$AB2)))  / (EXP(-k_elim*1.8)-EXP(-3*1.8)),0),IF($AA2="XR",IF(AND($AD2=TRUE,$AA2="XR",$A262&gt;=$AB2), IF($AE2="Jeun",   (XR_factor_fast*($AC2/Poids)) *    (EXP(-0.5*((($A262-($AB2+2))/0.9)^2)) +     EXP(-0.5*((($A262-($AB2+7))/1.1)^2)))    * MAX(EXP(-k_elim*MAX($A262-($AB2+1),0)),0.5),   (XR_factor_fed*($AC2/Poids)) *    (EXP(-0.5*((($A262-($AB2+2))/0.9)^2)) +     EXP(-0.5*((($A262-($AB2+6))/1.1)^2)))    * MAX(EXP(-k_elim*MAX($A262-($AB2+1),0)),0.58) ),0),IF(AND($AD2=TRUE,OR($AA2="Concerta",$AA2="OROS"),$A262&gt;=$AB2), MIN(OROS_factor*($AC2/Poids),22) / (1+EXP(-(($A262-($AB2+4.8))))) *  IF($A262&gt;($AB2+10), EXP(-k_elim*(($A262-($AB2+10)))), 1),0)))</f>
        <v>0.6449920042095113</v>
      </c>
      <c r="F262" s="18">
        <f>IF($AA3="IR",IF(AND($AD3=TRUE,$AA3="IR",$A262&gt;=$AB3), (IR_factor*($AC3/Poids)) *  (EXP(-k_elim*($A262-$AB3)) - EXP(-3*($A262-$AB3)))  / (EXP(-k_elim*1.8)-EXP(-3*1.8)),0),IF($AA3="XR",IF(AND($AD3=TRUE,$AA3="XR",$A262&gt;=$AB3), IF($AE3="Jeun",   (XR_factor_fast*($AC3/Poids)) *    (EXP(-0.5*((($A262-($AB3+2))/0.9)^2)) +     EXP(-0.5*((($A262-($AB3+7))/1.1)^2)))    * MAX(EXP(-k_elim*MAX($A262-($AB3+1),0)),0.5),   (XR_factor_fed*($AC3/Poids)) *    (EXP(-0.5*((($A262-($AB3+2))/0.9)^2)) +     EXP(-0.5*((($A262-($AB3+6))/1.1)^2)))    * MAX(EXP(-k_elim*MAX($A262-($AB3+1),0)),0.58) ),0),IF(AND($AD3=TRUE,OR($AA3="Concerta",$AA3="OROS"),$A262&gt;=$AB3), MIN(OROS_factor*($AC3/Poids),22) / (1+EXP(-(($A262-($AB3+4.8))))) *  IF($A262&gt;($AB3+10), EXP(-k_elim*(($A262-($AB3+10)))), 1),0)))</f>
        <v>0</v>
      </c>
      <c r="G262" s="18">
        <f>IF($AA4="IR",IF(AND($AD4=TRUE,$AA4="IR",$A262&gt;=$AB4), (IR_factor*($AC4/Poids)) *  (EXP(-k_elim*($A262-$AB4)) - EXP(-3*($A262-$AB4)))  / (EXP(-k_elim*1.8)-EXP(-3*1.8)),0),IF($AA4="XR",IF(AND($AD4=TRUE,$AA4="XR",$A262&gt;=$AB4), IF($AE4="Jeun",   (XR_factor_fast*($AC4/Poids)) *    (EXP(-0.5*((($A262-($AB4+2))/0.9)^2)) +     EXP(-0.5*((($A262-($AB4+7))/1.1)^2)))    * MAX(EXP(-k_elim*MAX($A262-($AB4+1),0)),0.5),   (XR_factor_fed*($AC4/Poids)) *    (EXP(-0.5*((($A262-($AB4+2))/0.9)^2)) +     EXP(-0.5*((($A262-($AB4+6))/1.1)^2)))    * MAX(EXP(-k_elim*MAX($A262-($AB4+1),0)),0.58) ),0),IF(AND($AD4=TRUE,OR($AA4="Concerta",$AA4="OROS"),$A262&gt;=$AB4), MIN(OROS_factor*($AC4/Poids),22) / (1+EXP(-(($A262-($AB4+4.8))))) *  IF($A262&gt;($AB4+10), EXP(-k_elim*(($A262-($AB4+10)))), 1),0)))</f>
        <v>0</v>
      </c>
      <c r="H262" s="18">
        <f>IF($AA5="IR",IF(AND($AD5=TRUE,$AA5="IR",$A262&gt;=$AB5), (IR_factor*($AC5/Poids)) *  (EXP(-k_elim*($A262-$AB5)) - EXP(-3*($A262-$AB5)))  / (EXP(-k_elim*1.8)-EXP(-3*1.8)),0),IF($AA5="XR",IF(AND($AD5=TRUE,$AA5="XR",$A262&gt;=$AB5), IF($AE5="Jeun",   (XR_factor_fast*($AC5/Poids)) *    (EXP(-0.5*((($A262-($AB5+2))/0.9)^2)) +     EXP(-0.5*((($A262-($AB5+7))/1.1)^2)))    * MAX(EXP(-k_elim*MAX($A262-($AB5+1),0)),0.5),   (XR_factor_fed*($AC5/Poids)) *    (EXP(-0.5*((($A262-($AB5+2))/0.9)^2)) +     EXP(-0.5*((($A262-($AB5+6))/1.1)^2)))    * MAX(EXP(-k_elim*MAX($A262-($AB5+1),0)),0.58) ),0),IF(AND($AD5=TRUE,OR($AA5="Concerta",$AA5="OROS"),$A262&gt;=$AB5), MIN(OROS_factor*($AC5/Poids),22) / (1+EXP(-(($A262-($AB5+4.8))))) *  IF($A262&gt;($AB5+10), EXP(-k_elim*(($A262-($AB5+10)))), 1),0)))</f>
        <v>5.9846409200222945</v>
      </c>
      <c r="I262" s="20">
        <f>IF($AA6="IR",IF(AND($AD6=TRUE,$AA6="IR",$A262&gt;=$AB6), (IR_factor*($AC6/Poids)) *  (EXP(-k_elim*($A262-$AB6)) - EXP(-3*($A262-$AB6)))  / (EXP(-k_elim*1.8)-EXP(-3*1.8)),0),IF($AA6="XR",IF(AND($AD6=TRUE,$AA6="XR",$A262&gt;=$AB6), IF($AE6="Jeun",   (XR_factor_fast*($AC6/Poids)) *    (EXP(-0.5*((($A262-($AB6+2))/0.9)^2)) +     EXP(-0.5*((($A262-($AB6+7))/1.1)^2)))    * MAX(EXP(-k_elim*MAX($A262-($AB6+1),0)),0.5),   (XR_factor_fed*($AC6/Poids)) *    (EXP(-0.5*((($A262-($AB6+2))/0.9)^2)) +     EXP(-0.5*((($A262-($AB6+6))/1.1)^2)))    * MAX(EXP(-k_elim*MAX($A262-($AB6+1),0)),0.58) ),0),IF(AND($AD6=TRUE,OR($AA6="Concerta",$AA6="OROS"),$A262&gt;=$AB6), MIN(OROS_factor*($AC6/Poids),22) / (1+EXP(-(($A262-($AB6+4.8))))) *  IF($A262&gt;($AB6+10), EXP(-k_elim*(($A262-($AB6+10)))), 1),0)))</f>
        <v>0</v>
      </c>
      <c r="J262" s="20">
        <f>IF($AA7="IR",IF(AND($AD7=TRUE,$AA7="IR",$A262&gt;=$AB7), (IR_factor*($AC7/Poids)) *  (EXP(-k_elim*($A262-$AB7)) - EXP(-3*($A262-$AB7)))  / (EXP(-k_elim*1.8)-EXP(-3*1.8)),0),IF($AA7="XR",IF(AND($AD7=TRUE,$AA7="XR",$A262&gt;=$AB7), IF($AE7="Jeun",   (XR_factor_fast*($AC7/Poids)) *    (EXP(-0.5*((($A262-($AB7+2))/0.9)^2)) +     EXP(-0.5*((($A262-($AB7+7))/1.1)^2)))    * MAX(EXP(-k_elim*MAX($A262-($AB7+1),0)),0.5),   (XR_factor_fed*($AC7/Poids)) *    (EXP(-0.5*((($A262-($AB7+2))/0.9)^2)) +     EXP(-0.5*((($A262-($AB7+6))/1.1)^2)))    * MAX(EXP(-k_elim*MAX($A262-($AB7+1),0)),0.58) ),0),IF(AND($AD7=TRUE,OR($AA7="Concerta",$AA7="OROS"),$A262&gt;=$AB7), MIN(OROS_factor*($AC7/Poids),22) / (1+EXP(-(($A262-($AB7+4.8))))) *  IF($A262&gt;($AB7+10), EXP(-k_elim*(($A262-($AB7+10)))), 1),0)))</f>
        <v>0</v>
      </c>
      <c r="K262" s="20">
        <f>IF($AA8="IR",IF(AND($AD8=TRUE,$AA8="IR",$A262&gt;=$AB8), (IR_factor*($AC8/Poids)) *  (EXP(-k_elim*($A262-$AB8)) - EXP(-3*($A262-$AB8)))  / (EXP(-k_elim*1.8)-EXP(-3*1.8)),0),IF($AA8="XR",IF(AND($AD8=TRUE,$AA8="XR",$A262&gt;=$AB8), IF($AE8="Jeun",   (XR_factor_fast*($AC8/Poids)) *    (EXP(-0.5*((($A262-($AB8+2))/0.9)^2)) +     EXP(-0.5*((($A262-($AB8+7))/1.1)^2)))    * MAX(EXP(-k_elim*MAX($A262-($AB8+1),0)),0.5),   (XR_factor_fed*($AC8/Poids)) *    (EXP(-0.5*((($A262-($AB8+2))/0.9)^2)) +     EXP(-0.5*((($A262-($AB8+6))/1.1)^2)))    * MAX(EXP(-k_elim*MAX($A262-($AB8+1),0)),0.58) ),0),IF(AND($AD8=TRUE,OR($AA8="Concerta",$AA8="OROS"),$A262&gt;=$AB8), MIN(OROS_factor*($AC8/Poids),22) / (1+EXP(-(($A262-($AB8+4.8))))) *  IF($A262&gt;($AB8+10), EXP(-k_elim*(($A262-($AB8+10)))), 1),0)))</f>
        <v>0</v>
      </c>
      <c r="L262" s="20">
        <f>IF($AA9="IR",IF(AND($AD9=TRUE,$AA9="IR",$A262&gt;=$AB9), (IR_factor*($AC9/Poids)) *  (EXP(-k_elim*($A262-$AB9)) - EXP(-3*($A262-$AB9)))  / (EXP(-k_elim*1.8)-EXP(-3*1.8)),0),IF($AA9="XR",IF(AND($AD9=TRUE,$AA9="XR",$A262&gt;=$AB9), IF($AE9="Jeun",   (XR_factor_fast*($AC9/Poids)) *    (EXP(-0.5*((($A262-($AB9+2))/0.9)^2)) +     EXP(-0.5*((($A262-($AB9+7))/1.1)^2)))    * MAX(EXP(-k_elim*MAX($A262-($AB9+1),0)),0.5),   (XR_factor_fed*($AC9/Poids)) *    (EXP(-0.5*((($A262-($AB9+2))/0.9)^2)) +     EXP(-0.5*((($A262-($AB9+6))/1.1)^2)))    * MAX(EXP(-k_elim*MAX($A262-($AB9+1),0)),0.58) ),0),IF(AND($AD9=TRUE,OR($AA9="Concerta",$AA9="OROS"),$A262&gt;=$AB9), MIN(OROS_factor*($AC9/Poids),22) / (1+EXP(-(($A262-($AB9+4.8))))) *  IF($A262&gt;($AB9+10), EXP(-k_elim*(($A262-($AB9+10)))), 1),0)))</f>
        <v>0</v>
      </c>
      <c r="M262" s="20">
        <f>IF($AA10="IR",IF(AND($AD10=TRUE,$AA10="IR",$A262&gt;=$AB10), (IR_factor*($AC10/Poids)) *  (EXP(-k_elim*($A262-$AB10)) - EXP(-3*($A262-$AB10)))  / (EXP(-k_elim*1.8)-EXP(-3*1.8)),0),IF($AA10="XR",IF(AND($AD10=TRUE,$AA10="XR",$A262&gt;=$AB10), IF($AE10="Jeun",   (XR_factor_fast*($AC10/Poids)) *    (EXP(-0.5*((($A262-($AB10+2))/0.9)^2)) +     EXP(-0.5*((($A262-($AB10+7))/1.1)^2)))    * MAX(EXP(-k_elim*MAX($A262-($AB10+1),0)),0.5),   (XR_factor_fed*($AC10/Poids)) *    (EXP(-0.5*((($A262-($AB10+2))/0.9)^2)) +     EXP(-0.5*((($A262-($AB10+6))/1.1)^2)))    * MAX(EXP(-k_elim*MAX($A262-($AB10+1),0)),0.58) ),0),IF(AND($AD10=TRUE,OR($AA10="Concerta",$AA10="OROS"),$A262&gt;=$AB10), MIN(OROS_factor*($AC10/Poids),22) / (1+EXP(-(($A262-($AB10+4.8))))) *  IF($A262&gt;($AB10+10), EXP(-k_elim*(($A262-($AB10+10)))), 1),0)))</f>
        <v>0</v>
      </c>
      <c r="N262" s="32">
        <f>IF($AA11="IR",IF(AND($AD11=TRUE,$AA11="IR",$A262&gt;=$AB11), (IR_factor*($AC11/Poids)) *  (EXP(-k_elim*($A262-$AB11)) - EXP(-3*($A262-$AB11)))  / (EXP(-k_elim*1.8)-EXP(-3*1.8)),0),IF($AA11="XR",IF(AND($AD11=TRUE,$AA11="XR",$A262&gt;=$AB11), IF($AE11="Jeun",   (XR_factor_fast*($AC11/Poids)) *    (EXP(-0.5*((($A262-($AB11+2))/0.9)^2)) +     EXP(-0.5*((($A262-($AB11+7))/1.1)^2)))    * MAX(EXP(-k_elim*MAX($A262-($AB11+1),0)),0.5),   (XR_factor_fed*($AC11/Poids)) *    (EXP(-0.5*((($A262-($AB11+2))/0.9)^2)) +     EXP(-0.5*((($A262-($AB11+6))/1.1)^2)))    * MAX(EXP(-k_elim*MAX($A262-($AB11+1),0)),0.58) ),0),IF(AND($AD11=TRUE,OR($AA11="Concerta",$AA11="OROS"),$A262&gt;=$AB11), MIN(OROS_factor*($AC11/Poids),22) / (1+EXP(-(($A262-($AB11+4.8))))) *  IF($A262&gt;($AB11+10), EXP(-k_elim*(($A262-($AB11+10)))), 1),0)))</f>
        <v>0</v>
      </c>
      <c r="O262" s="32">
        <f>IF($AA12="IR",IF(AND($AD12=TRUE,$AA12="IR",$A262&gt;=$AB12), (IR_factor*($AC12/Poids)) *  (EXP(-k_elim*($A262-$AB12)) - EXP(-3*($A262-$AB12)))  / (EXP(-k_elim*1.8)-EXP(-3*1.8)),0),IF($AA12="XR",IF(AND($AD12=TRUE,$AA12="XR",$A262&gt;=$AB12), IF($AE12="Jeun",   (XR_factor_fast*($AC12/Poids)) *    (EXP(-0.5*((($A262-($AB12+2))/0.9)^2)) +     EXP(-0.5*((($A262-($AB12+7))/1.1)^2)))    * MAX(EXP(-k_elim*MAX($A262-($AB12+1),0)),0.5),   (XR_factor_fed*($AC12/Poids)) *    (EXP(-0.5*((($A262-($AB12+2))/0.9)^2)) +     EXP(-0.5*((($A262-($AB12+6))/1.1)^2)))    * MAX(EXP(-k_elim*MAX($A262-($AB12+1),0)),0.58) ),0),IF(AND($AD12=TRUE,OR($AA12="Concerta",$AA12="OROS"),$A262&gt;=$AB12), MIN(OROS_factor*($AC12/Poids),22) / (1+EXP(-(($A262-($AB12+4.8))))) *  IF($A262&gt;($AB12+10), EXP(-k_elim*(($A262-($AB12+10)))), 1),0)))</f>
        <v>0</v>
      </c>
      <c r="P262" s="32">
        <f>IF($AA13="IR",IF(AND($AD13=TRUE,$AA13="IR",$A262&gt;=$AB13), (IR_factor*($AC13/Poids)) *  (EXP(-k_elim*($A262-$AB13)) - EXP(-3*($A262-$AB13)))  / (EXP(-k_elim*1.8)-EXP(-3*1.8)),0),IF($AA13="XR",IF(AND($AD13=TRUE,$AA13="XR",$A262&gt;=$AB13), IF($AE13="Jeun",   (XR_factor_fast*($AC13/Poids)) *    (EXP(-0.5*((($A262-($AB13+2))/0.9)^2)) +     EXP(-0.5*((($A262-($AB13+7))/1.1)^2)))    * MAX(EXP(-k_elim*MAX($A262-($AB13+1),0)),0.5),   (XR_factor_fed*($AC13/Poids)) *    (EXP(-0.5*((($A262-($AB13+2))/0.9)^2)) +     EXP(-0.5*((($A262-($AB13+6))/1.1)^2)))    * MAX(EXP(-k_elim*MAX($A262-($AB13+1),0)),0.58) ),0),IF(AND($AD13=TRUE,OR($AA13="Concerta",$AA13="OROS"),$A262&gt;=$AB13), MIN(OROS_factor*($AC13/Poids),22) / (1+EXP(-(($A262-($AB13+4.8))))) *  IF($A262&gt;($AB13+10), EXP(-k_elim*(($A262-($AB13+10)))), 1),0)))</f>
        <v>0</v>
      </c>
      <c r="AO262">
        <v>5</v>
      </c>
    </row>
    <row r="263" spans="1:41">
      <c r="A263" s="17">
        <v>19.049999999999951</v>
      </c>
      <c r="B263" s="18">
        <f t="shared" si="12"/>
        <v>6.5482767059519844</v>
      </c>
      <c r="C263" s="20">
        <f t="shared" si="13"/>
        <v>0</v>
      </c>
      <c r="D263" s="32">
        <f t="shared" si="14"/>
        <v>0</v>
      </c>
      <c r="E263" s="18">
        <f>IF($AA2="IR",IF(AND($AD2=TRUE,$AA2="IR",$A263&gt;=$AB2), (IR_factor*($AC2/Poids)) *  (EXP(-k_elim*($A263-$AB2)) - EXP(-3*($A263-$AB2)))  / (EXP(-k_elim*1.8)-EXP(-3*1.8)),0),IF($AA2="XR",IF(AND($AD2=TRUE,$AA2="XR",$A263&gt;=$AB2), IF($AE2="Jeun",   (XR_factor_fast*($AC2/Poids)) *    (EXP(-0.5*((($A263-($AB2+2))/0.9)^2)) +     EXP(-0.5*((($A263-($AB2+7))/1.1)^2)))    * MAX(EXP(-k_elim*MAX($A263-($AB2+1),0)),0.5),   (XR_factor_fed*($AC2/Poids)) *    (EXP(-0.5*((($A263-($AB2+2))/0.9)^2)) +     EXP(-0.5*((($A263-($AB2+6))/1.1)^2)))    * MAX(EXP(-k_elim*MAX($A263-($AB2+1),0)),0.58) ),0),IF(AND($AD2=TRUE,OR($AA2="Concerta",$AA2="OROS"),$A263&gt;=$AB2), MIN(OROS_factor*($AC2/Poids),22) / (1+EXP(-(($A263-($AB2+4.8))))) *  IF($A263&gt;($AB2+10), EXP(-k_elim*(($A263-($AB2+10)))), 1),0)))</f>
        <v>0.63705773797027032</v>
      </c>
      <c r="F263" s="18">
        <f>IF($AA3="IR",IF(AND($AD3=TRUE,$AA3="IR",$A263&gt;=$AB3), (IR_factor*($AC3/Poids)) *  (EXP(-k_elim*($A263-$AB3)) - EXP(-3*($A263-$AB3)))  / (EXP(-k_elim*1.8)-EXP(-3*1.8)),0),IF($AA3="XR",IF(AND($AD3=TRUE,$AA3="XR",$A263&gt;=$AB3), IF($AE3="Jeun",   (XR_factor_fast*($AC3/Poids)) *    (EXP(-0.5*((($A263-($AB3+2))/0.9)^2)) +     EXP(-0.5*((($A263-($AB3+7))/1.1)^2)))    * MAX(EXP(-k_elim*MAX($A263-($AB3+1),0)),0.5),   (XR_factor_fed*($AC3/Poids)) *    (EXP(-0.5*((($A263-($AB3+2))/0.9)^2)) +     EXP(-0.5*((($A263-($AB3+6))/1.1)^2)))    * MAX(EXP(-k_elim*MAX($A263-($AB3+1),0)),0.58) ),0),IF(AND($AD3=TRUE,OR($AA3="Concerta",$AA3="OROS"),$A263&gt;=$AB3), MIN(OROS_factor*($AC3/Poids),22) / (1+EXP(-(($A263-($AB3+4.8))))) *  IF($A263&gt;($AB3+10), EXP(-k_elim*(($A263-($AB3+10)))), 1),0)))</f>
        <v>0</v>
      </c>
      <c r="G263" s="18">
        <f>IF($AA4="IR",IF(AND($AD4=TRUE,$AA4="IR",$A263&gt;=$AB4), (IR_factor*($AC4/Poids)) *  (EXP(-k_elim*($A263-$AB4)) - EXP(-3*($A263-$AB4)))  / (EXP(-k_elim*1.8)-EXP(-3*1.8)),0),IF($AA4="XR",IF(AND($AD4=TRUE,$AA4="XR",$A263&gt;=$AB4), IF($AE4="Jeun",   (XR_factor_fast*($AC4/Poids)) *    (EXP(-0.5*((($A263-($AB4+2))/0.9)^2)) +     EXP(-0.5*((($A263-($AB4+7))/1.1)^2)))    * MAX(EXP(-k_elim*MAX($A263-($AB4+1),0)),0.5),   (XR_factor_fed*($AC4/Poids)) *    (EXP(-0.5*((($A263-($AB4+2))/0.9)^2)) +     EXP(-0.5*((($A263-($AB4+6))/1.1)^2)))    * MAX(EXP(-k_elim*MAX($A263-($AB4+1),0)),0.58) ),0),IF(AND($AD4=TRUE,OR($AA4="Concerta",$AA4="OROS"),$A263&gt;=$AB4), MIN(OROS_factor*($AC4/Poids),22) / (1+EXP(-(($A263-($AB4+4.8))))) *  IF($A263&gt;($AB4+10), EXP(-k_elim*(($A263-($AB4+10)))), 1),0)))</f>
        <v>0</v>
      </c>
      <c r="H263" s="18">
        <f>IF($AA5="IR",IF(AND($AD5=TRUE,$AA5="IR",$A263&gt;=$AB5), (IR_factor*($AC5/Poids)) *  (EXP(-k_elim*($A263-$AB5)) - EXP(-3*($A263-$AB5)))  / (EXP(-k_elim*1.8)-EXP(-3*1.8)),0),IF($AA5="XR",IF(AND($AD5=TRUE,$AA5="XR",$A263&gt;=$AB5), IF($AE5="Jeun",   (XR_factor_fast*($AC5/Poids)) *    (EXP(-0.5*((($A263-($AB5+2))/0.9)^2)) +     EXP(-0.5*((($A263-($AB5+7))/1.1)^2)))    * MAX(EXP(-k_elim*MAX($A263-($AB5+1),0)),0.5),   (XR_factor_fed*($AC5/Poids)) *    (EXP(-0.5*((($A263-($AB5+2))/0.9)^2)) +     EXP(-0.5*((($A263-($AB5+6))/1.1)^2)))    * MAX(EXP(-k_elim*MAX($A263-($AB5+1),0)),0.58) ),0),IF(AND($AD5=TRUE,OR($AA5="Concerta",$AA5="OROS"),$A263&gt;=$AB5), MIN(OROS_factor*($AC5/Poids),22) / (1+EXP(-(($A263-($AB5+4.8))))) *  IF($A263&gt;($AB5+10), EXP(-k_elim*(($A263-($AB5+10)))), 1),0)))</f>
        <v>5.9112189679817142</v>
      </c>
      <c r="I263" s="20">
        <f>IF($AA6="IR",IF(AND($AD6=TRUE,$AA6="IR",$A263&gt;=$AB6), (IR_factor*($AC6/Poids)) *  (EXP(-k_elim*($A263-$AB6)) - EXP(-3*($A263-$AB6)))  / (EXP(-k_elim*1.8)-EXP(-3*1.8)),0),IF($AA6="XR",IF(AND($AD6=TRUE,$AA6="XR",$A263&gt;=$AB6), IF($AE6="Jeun",   (XR_factor_fast*($AC6/Poids)) *    (EXP(-0.5*((($A263-($AB6+2))/0.9)^2)) +     EXP(-0.5*((($A263-($AB6+7))/1.1)^2)))    * MAX(EXP(-k_elim*MAX($A263-($AB6+1),0)),0.5),   (XR_factor_fed*($AC6/Poids)) *    (EXP(-0.5*((($A263-($AB6+2))/0.9)^2)) +     EXP(-0.5*((($A263-($AB6+6))/1.1)^2)))    * MAX(EXP(-k_elim*MAX($A263-($AB6+1),0)),0.58) ),0),IF(AND($AD6=TRUE,OR($AA6="Concerta",$AA6="OROS"),$A263&gt;=$AB6), MIN(OROS_factor*($AC6/Poids),22) / (1+EXP(-(($A263-($AB6+4.8))))) *  IF($A263&gt;($AB6+10), EXP(-k_elim*(($A263-($AB6+10)))), 1),0)))</f>
        <v>0</v>
      </c>
      <c r="J263" s="20">
        <f>IF($AA7="IR",IF(AND($AD7=TRUE,$AA7="IR",$A263&gt;=$AB7), (IR_factor*($AC7/Poids)) *  (EXP(-k_elim*($A263-$AB7)) - EXP(-3*($A263-$AB7)))  / (EXP(-k_elim*1.8)-EXP(-3*1.8)),0),IF($AA7="XR",IF(AND($AD7=TRUE,$AA7="XR",$A263&gt;=$AB7), IF($AE7="Jeun",   (XR_factor_fast*($AC7/Poids)) *    (EXP(-0.5*((($A263-($AB7+2))/0.9)^2)) +     EXP(-0.5*((($A263-($AB7+7))/1.1)^2)))    * MAX(EXP(-k_elim*MAX($A263-($AB7+1),0)),0.5),   (XR_factor_fed*($AC7/Poids)) *    (EXP(-0.5*((($A263-($AB7+2))/0.9)^2)) +     EXP(-0.5*((($A263-($AB7+6))/1.1)^2)))    * MAX(EXP(-k_elim*MAX($A263-($AB7+1),0)),0.58) ),0),IF(AND($AD7=TRUE,OR($AA7="Concerta",$AA7="OROS"),$A263&gt;=$AB7), MIN(OROS_factor*($AC7/Poids),22) / (1+EXP(-(($A263-($AB7+4.8))))) *  IF($A263&gt;($AB7+10), EXP(-k_elim*(($A263-($AB7+10)))), 1),0)))</f>
        <v>0</v>
      </c>
      <c r="K263" s="20">
        <f>IF($AA8="IR",IF(AND($AD8=TRUE,$AA8="IR",$A263&gt;=$AB8), (IR_factor*($AC8/Poids)) *  (EXP(-k_elim*($A263-$AB8)) - EXP(-3*($A263-$AB8)))  / (EXP(-k_elim*1.8)-EXP(-3*1.8)),0),IF($AA8="XR",IF(AND($AD8=TRUE,$AA8="XR",$A263&gt;=$AB8), IF($AE8="Jeun",   (XR_factor_fast*($AC8/Poids)) *    (EXP(-0.5*((($A263-($AB8+2))/0.9)^2)) +     EXP(-0.5*((($A263-($AB8+7))/1.1)^2)))    * MAX(EXP(-k_elim*MAX($A263-($AB8+1),0)),0.5),   (XR_factor_fed*($AC8/Poids)) *    (EXP(-0.5*((($A263-($AB8+2))/0.9)^2)) +     EXP(-0.5*((($A263-($AB8+6))/1.1)^2)))    * MAX(EXP(-k_elim*MAX($A263-($AB8+1),0)),0.58) ),0),IF(AND($AD8=TRUE,OR($AA8="Concerta",$AA8="OROS"),$A263&gt;=$AB8), MIN(OROS_factor*($AC8/Poids),22) / (1+EXP(-(($A263-($AB8+4.8))))) *  IF($A263&gt;($AB8+10), EXP(-k_elim*(($A263-($AB8+10)))), 1),0)))</f>
        <v>0</v>
      </c>
      <c r="L263" s="20">
        <f>IF($AA9="IR",IF(AND($AD9=TRUE,$AA9="IR",$A263&gt;=$AB9), (IR_factor*($AC9/Poids)) *  (EXP(-k_elim*($A263-$AB9)) - EXP(-3*($A263-$AB9)))  / (EXP(-k_elim*1.8)-EXP(-3*1.8)),0),IF($AA9="XR",IF(AND($AD9=TRUE,$AA9="XR",$A263&gt;=$AB9), IF($AE9="Jeun",   (XR_factor_fast*($AC9/Poids)) *    (EXP(-0.5*((($A263-($AB9+2))/0.9)^2)) +     EXP(-0.5*((($A263-($AB9+7))/1.1)^2)))    * MAX(EXP(-k_elim*MAX($A263-($AB9+1),0)),0.5),   (XR_factor_fed*($AC9/Poids)) *    (EXP(-0.5*((($A263-($AB9+2))/0.9)^2)) +     EXP(-0.5*((($A263-($AB9+6))/1.1)^2)))    * MAX(EXP(-k_elim*MAX($A263-($AB9+1),0)),0.58) ),0),IF(AND($AD9=TRUE,OR($AA9="Concerta",$AA9="OROS"),$A263&gt;=$AB9), MIN(OROS_factor*($AC9/Poids),22) / (1+EXP(-(($A263-($AB9+4.8))))) *  IF($A263&gt;($AB9+10), EXP(-k_elim*(($A263-($AB9+10)))), 1),0)))</f>
        <v>0</v>
      </c>
      <c r="M263" s="20">
        <f>IF($AA10="IR",IF(AND($AD10=TRUE,$AA10="IR",$A263&gt;=$AB10), (IR_factor*($AC10/Poids)) *  (EXP(-k_elim*($A263-$AB10)) - EXP(-3*($A263-$AB10)))  / (EXP(-k_elim*1.8)-EXP(-3*1.8)),0),IF($AA10="XR",IF(AND($AD10=TRUE,$AA10="XR",$A263&gt;=$AB10), IF($AE10="Jeun",   (XR_factor_fast*($AC10/Poids)) *    (EXP(-0.5*((($A263-($AB10+2))/0.9)^2)) +     EXP(-0.5*((($A263-($AB10+7))/1.1)^2)))    * MAX(EXP(-k_elim*MAX($A263-($AB10+1),0)),0.5),   (XR_factor_fed*($AC10/Poids)) *    (EXP(-0.5*((($A263-($AB10+2))/0.9)^2)) +     EXP(-0.5*((($A263-($AB10+6))/1.1)^2)))    * MAX(EXP(-k_elim*MAX($A263-($AB10+1),0)),0.58) ),0),IF(AND($AD10=TRUE,OR($AA10="Concerta",$AA10="OROS"),$A263&gt;=$AB10), MIN(OROS_factor*($AC10/Poids),22) / (1+EXP(-(($A263-($AB10+4.8))))) *  IF($A263&gt;($AB10+10), EXP(-k_elim*(($A263-($AB10+10)))), 1),0)))</f>
        <v>0</v>
      </c>
      <c r="N263" s="32">
        <f>IF($AA11="IR",IF(AND($AD11=TRUE,$AA11="IR",$A263&gt;=$AB11), (IR_factor*($AC11/Poids)) *  (EXP(-k_elim*($A263-$AB11)) - EXP(-3*($A263-$AB11)))  / (EXP(-k_elim*1.8)-EXP(-3*1.8)),0),IF($AA11="XR",IF(AND($AD11=TRUE,$AA11="XR",$A263&gt;=$AB11), IF($AE11="Jeun",   (XR_factor_fast*($AC11/Poids)) *    (EXP(-0.5*((($A263-($AB11+2))/0.9)^2)) +     EXP(-0.5*((($A263-($AB11+7))/1.1)^2)))    * MAX(EXP(-k_elim*MAX($A263-($AB11+1),0)),0.5),   (XR_factor_fed*($AC11/Poids)) *    (EXP(-0.5*((($A263-($AB11+2))/0.9)^2)) +     EXP(-0.5*((($A263-($AB11+6))/1.1)^2)))    * MAX(EXP(-k_elim*MAX($A263-($AB11+1),0)),0.58) ),0),IF(AND($AD11=TRUE,OR($AA11="Concerta",$AA11="OROS"),$A263&gt;=$AB11), MIN(OROS_factor*($AC11/Poids),22) / (1+EXP(-(($A263-($AB11+4.8))))) *  IF($A263&gt;($AB11+10), EXP(-k_elim*(($A263-($AB11+10)))), 1),0)))</f>
        <v>0</v>
      </c>
      <c r="O263" s="32">
        <f>IF($AA12="IR",IF(AND($AD12=TRUE,$AA12="IR",$A263&gt;=$AB12), (IR_factor*($AC12/Poids)) *  (EXP(-k_elim*($A263-$AB12)) - EXP(-3*($A263-$AB12)))  / (EXP(-k_elim*1.8)-EXP(-3*1.8)),0),IF($AA12="XR",IF(AND($AD12=TRUE,$AA12="XR",$A263&gt;=$AB12), IF($AE12="Jeun",   (XR_factor_fast*($AC12/Poids)) *    (EXP(-0.5*((($A263-($AB12+2))/0.9)^2)) +     EXP(-0.5*((($A263-($AB12+7))/1.1)^2)))    * MAX(EXP(-k_elim*MAX($A263-($AB12+1),0)),0.5),   (XR_factor_fed*($AC12/Poids)) *    (EXP(-0.5*((($A263-($AB12+2))/0.9)^2)) +     EXP(-0.5*((($A263-($AB12+6))/1.1)^2)))    * MAX(EXP(-k_elim*MAX($A263-($AB12+1),0)),0.58) ),0),IF(AND($AD12=TRUE,OR($AA12="Concerta",$AA12="OROS"),$A263&gt;=$AB12), MIN(OROS_factor*($AC12/Poids),22) / (1+EXP(-(($A263-($AB12+4.8))))) *  IF($A263&gt;($AB12+10), EXP(-k_elim*(($A263-($AB12+10)))), 1),0)))</f>
        <v>0</v>
      </c>
      <c r="P263" s="32">
        <f>IF($AA13="IR",IF(AND($AD13=TRUE,$AA13="IR",$A263&gt;=$AB13), (IR_factor*($AC13/Poids)) *  (EXP(-k_elim*($A263-$AB13)) - EXP(-3*($A263-$AB13)))  / (EXP(-k_elim*1.8)-EXP(-3*1.8)),0),IF($AA13="XR",IF(AND($AD13=TRUE,$AA13="XR",$A263&gt;=$AB13), IF($AE13="Jeun",   (XR_factor_fast*($AC13/Poids)) *    (EXP(-0.5*((($A263-($AB13+2))/0.9)^2)) +     EXP(-0.5*((($A263-($AB13+7))/1.1)^2)))    * MAX(EXP(-k_elim*MAX($A263-($AB13+1),0)),0.5),   (XR_factor_fed*($AC13/Poids)) *    (EXP(-0.5*((($A263-($AB13+2))/0.9)^2)) +     EXP(-0.5*((($A263-($AB13+6))/1.1)^2)))    * MAX(EXP(-k_elim*MAX($A263-($AB13+1),0)),0.58) ),0),IF(AND($AD13=TRUE,OR($AA13="Concerta",$AA13="OROS"),$A263&gt;=$AB13), MIN(OROS_factor*($AC13/Poids),22) / (1+EXP(-(($A263-($AB13+4.8))))) *  IF($A263&gt;($AB13+10), EXP(-k_elim*(($A263-($AB13+10)))), 1),0)))</f>
        <v>0</v>
      </c>
      <c r="AO263">
        <v>5</v>
      </c>
    </row>
    <row r="264" spans="1:41">
      <c r="A264" s="17">
        <v>19.099999999999952</v>
      </c>
      <c r="B264" s="18">
        <f t="shared" si="12"/>
        <v>6.46789381630738</v>
      </c>
      <c r="C264" s="20">
        <f t="shared" si="13"/>
        <v>0</v>
      </c>
      <c r="D264" s="32">
        <f t="shared" si="14"/>
        <v>0</v>
      </c>
      <c r="E264" s="18">
        <f>IF($AA2="IR",IF(AND($AD2=TRUE,$AA2="IR",$A264&gt;=$AB2), (IR_factor*($AC2/Poids)) *  (EXP(-k_elim*($A264-$AB2)) - EXP(-3*($A264-$AB2)))  / (EXP(-k_elim*1.8)-EXP(-3*1.8)),0),IF($AA2="XR",IF(AND($AD2=TRUE,$AA2="XR",$A264&gt;=$AB2), IF($AE2="Jeun",   (XR_factor_fast*($AC2/Poids)) *    (EXP(-0.5*((($A264-($AB2+2))/0.9)^2)) +     EXP(-0.5*((($A264-($AB2+7))/1.1)^2)))    * MAX(EXP(-k_elim*MAX($A264-($AB2+1),0)),0.5),   (XR_factor_fed*($AC2/Poids)) *    (EXP(-0.5*((($A264-($AB2+2))/0.9)^2)) +     EXP(-0.5*((($A264-($AB2+6))/1.1)^2)))    * MAX(EXP(-k_elim*MAX($A264-($AB2+1),0)),0.58) ),0),IF(AND($AD2=TRUE,OR($AA2="Concerta",$AA2="OROS"),$A264&gt;=$AB2), MIN(OROS_factor*($AC2/Poids),22) / (1+EXP(-(($A264-($AB2+4.8))))) *  IF($A264&gt;($AB2+10), EXP(-k_elim*(($A264-($AB2+10)))), 1),0)))</f>
        <v>0.62922107384135673</v>
      </c>
      <c r="F264" s="18">
        <f>IF($AA3="IR",IF(AND($AD3=TRUE,$AA3="IR",$A264&gt;=$AB3), (IR_factor*($AC3/Poids)) *  (EXP(-k_elim*($A264-$AB3)) - EXP(-3*($A264-$AB3)))  / (EXP(-k_elim*1.8)-EXP(-3*1.8)),0),IF($AA3="XR",IF(AND($AD3=TRUE,$AA3="XR",$A264&gt;=$AB3), IF($AE3="Jeun",   (XR_factor_fast*($AC3/Poids)) *    (EXP(-0.5*((($A264-($AB3+2))/0.9)^2)) +     EXP(-0.5*((($A264-($AB3+7))/1.1)^2)))    * MAX(EXP(-k_elim*MAX($A264-($AB3+1),0)),0.5),   (XR_factor_fed*($AC3/Poids)) *    (EXP(-0.5*((($A264-($AB3+2))/0.9)^2)) +     EXP(-0.5*((($A264-($AB3+6))/1.1)^2)))    * MAX(EXP(-k_elim*MAX($A264-($AB3+1),0)),0.58) ),0),IF(AND($AD3=TRUE,OR($AA3="Concerta",$AA3="OROS"),$A264&gt;=$AB3), MIN(OROS_factor*($AC3/Poids),22) / (1+EXP(-(($A264-($AB3+4.8))))) *  IF($A264&gt;($AB3+10), EXP(-k_elim*(($A264-($AB3+10)))), 1),0)))</f>
        <v>0</v>
      </c>
      <c r="G264" s="18">
        <f>IF($AA4="IR",IF(AND($AD4=TRUE,$AA4="IR",$A264&gt;=$AB4), (IR_factor*($AC4/Poids)) *  (EXP(-k_elim*($A264-$AB4)) - EXP(-3*($A264-$AB4)))  / (EXP(-k_elim*1.8)-EXP(-3*1.8)),0),IF($AA4="XR",IF(AND($AD4=TRUE,$AA4="XR",$A264&gt;=$AB4), IF($AE4="Jeun",   (XR_factor_fast*($AC4/Poids)) *    (EXP(-0.5*((($A264-($AB4+2))/0.9)^2)) +     EXP(-0.5*((($A264-($AB4+7))/1.1)^2)))    * MAX(EXP(-k_elim*MAX($A264-($AB4+1),0)),0.5),   (XR_factor_fed*($AC4/Poids)) *    (EXP(-0.5*((($A264-($AB4+2))/0.9)^2)) +     EXP(-0.5*((($A264-($AB4+6))/1.1)^2)))    * MAX(EXP(-k_elim*MAX($A264-($AB4+1),0)),0.58) ),0),IF(AND($AD4=TRUE,OR($AA4="Concerta",$AA4="OROS"),$A264&gt;=$AB4), MIN(OROS_factor*($AC4/Poids),22) / (1+EXP(-(($A264-($AB4+4.8))))) *  IF($A264&gt;($AB4+10), EXP(-k_elim*(($A264-($AB4+10)))), 1),0)))</f>
        <v>0</v>
      </c>
      <c r="H264" s="18">
        <f>IF($AA5="IR",IF(AND($AD5=TRUE,$AA5="IR",$A264&gt;=$AB5), (IR_factor*($AC5/Poids)) *  (EXP(-k_elim*($A264-$AB5)) - EXP(-3*($A264-$AB5)))  / (EXP(-k_elim*1.8)-EXP(-3*1.8)),0),IF($AA5="XR",IF(AND($AD5=TRUE,$AA5="XR",$A264&gt;=$AB5), IF($AE5="Jeun",   (XR_factor_fast*($AC5/Poids)) *    (EXP(-0.5*((($A264-($AB5+2))/0.9)^2)) +     EXP(-0.5*((($A264-($AB5+7))/1.1)^2)))    * MAX(EXP(-k_elim*MAX($A264-($AB5+1),0)),0.5),   (XR_factor_fed*($AC5/Poids)) *    (EXP(-0.5*((($A264-($AB5+2))/0.9)^2)) +     EXP(-0.5*((($A264-($AB5+6))/1.1)^2)))    * MAX(EXP(-k_elim*MAX($A264-($AB5+1),0)),0.58) ),0),IF(AND($AD5=TRUE,OR($AA5="Concerta",$AA5="OROS"),$A264&gt;=$AB5), MIN(OROS_factor*($AC5/Poids),22) / (1+EXP(-(($A264-($AB5+4.8))))) *  IF($A264&gt;($AB5+10), EXP(-k_elim*(($A264-($AB5+10)))), 1),0)))</f>
        <v>5.8386727424660236</v>
      </c>
      <c r="I264" s="20">
        <f>IF($AA6="IR",IF(AND($AD6=TRUE,$AA6="IR",$A264&gt;=$AB6), (IR_factor*($AC6/Poids)) *  (EXP(-k_elim*($A264-$AB6)) - EXP(-3*($A264-$AB6)))  / (EXP(-k_elim*1.8)-EXP(-3*1.8)),0),IF($AA6="XR",IF(AND($AD6=TRUE,$AA6="XR",$A264&gt;=$AB6), IF($AE6="Jeun",   (XR_factor_fast*($AC6/Poids)) *    (EXP(-0.5*((($A264-($AB6+2))/0.9)^2)) +     EXP(-0.5*((($A264-($AB6+7))/1.1)^2)))    * MAX(EXP(-k_elim*MAX($A264-($AB6+1),0)),0.5),   (XR_factor_fed*($AC6/Poids)) *    (EXP(-0.5*((($A264-($AB6+2))/0.9)^2)) +     EXP(-0.5*((($A264-($AB6+6))/1.1)^2)))    * MAX(EXP(-k_elim*MAX($A264-($AB6+1),0)),0.58) ),0),IF(AND($AD6=TRUE,OR($AA6="Concerta",$AA6="OROS"),$A264&gt;=$AB6), MIN(OROS_factor*($AC6/Poids),22) / (1+EXP(-(($A264-($AB6+4.8))))) *  IF($A264&gt;($AB6+10), EXP(-k_elim*(($A264-($AB6+10)))), 1),0)))</f>
        <v>0</v>
      </c>
      <c r="J264" s="20">
        <f>IF($AA7="IR",IF(AND($AD7=TRUE,$AA7="IR",$A264&gt;=$AB7), (IR_factor*($AC7/Poids)) *  (EXP(-k_elim*($A264-$AB7)) - EXP(-3*($A264-$AB7)))  / (EXP(-k_elim*1.8)-EXP(-3*1.8)),0),IF($AA7="XR",IF(AND($AD7=TRUE,$AA7="XR",$A264&gt;=$AB7), IF($AE7="Jeun",   (XR_factor_fast*($AC7/Poids)) *    (EXP(-0.5*((($A264-($AB7+2))/0.9)^2)) +     EXP(-0.5*((($A264-($AB7+7))/1.1)^2)))    * MAX(EXP(-k_elim*MAX($A264-($AB7+1),0)),0.5),   (XR_factor_fed*($AC7/Poids)) *    (EXP(-0.5*((($A264-($AB7+2))/0.9)^2)) +     EXP(-0.5*((($A264-($AB7+6))/1.1)^2)))    * MAX(EXP(-k_elim*MAX($A264-($AB7+1),0)),0.58) ),0),IF(AND($AD7=TRUE,OR($AA7="Concerta",$AA7="OROS"),$A264&gt;=$AB7), MIN(OROS_factor*($AC7/Poids),22) / (1+EXP(-(($A264-($AB7+4.8))))) *  IF($A264&gt;($AB7+10), EXP(-k_elim*(($A264-($AB7+10)))), 1),0)))</f>
        <v>0</v>
      </c>
      <c r="K264" s="20">
        <f>IF($AA8="IR",IF(AND($AD8=TRUE,$AA8="IR",$A264&gt;=$AB8), (IR_factor*($AC8/Poids)) *  (EXP(-k_elim*($A264-$AB8)) - EXP(-3*($A264-$AB8)))  / (EXP(-k_elim*1.8)-EXP(-3*1.8)),0),IF($AA8="XR",IF(AND($AD8=TRUE,$AA8="XR",$A264&gt;=$AB8), IF($AE8="Jeun",   (XR_factor_fast*($AC8/Poids)) *    (EXP(-0.5*((($A264-($AB8+2))/0.9)^2)) +     EXP(-0.5*((($A264-($AB8+7))/1.1)^2)))    * MAX(EXP(-k_elim*MAX($A264-($AB8+1),0)),0.5),   (XR_factor_fed*($AC8/Poids)) *    (EXP(-0.5*((($A264-($AB8+2))/0.9)^2)) +     EXP(-0.5*((($A264-($AB8+6))/1.1)^2)))    * MAX(EXP(-k_elim*MAX($A264-($AB8+1),0)),0.58) ),0),IF(AND($AD8=TRUE,OR($AA8="Concerta",$AA8="OROS"),$A264&gt;=$AB8), MIN(OROS_factor*($AC8/Poids),22) / (1+EXP(-(($A264-($AB8+4.8))))) *  IF($A264&gt;($AB8+10), EXP(-k_elim*(($A264-($AB8+10)))), 1),0)))</f>
        <v>0</v>
      </c>
      <c r="L264" s="20">
        <f>IF($AA9="IR",IF(AND($AD9=TRUE,$AA9="IR",$A264&gt;=$AB9), (IR_factor*($AC9/Poids)) *  (EXP(-k_elim*($A264-$AB9)) - EXP(-3*($A264-$AB9)))  / (EXP(-k_elim*1.8)-EXP(-3*1.8)),0),IF($AA9="XR",IF(AND($AD9=TRUE,$AA9="XR",$A264&gt;=$AB9), IF($AE9="Jeun",   (XR_factor_fast*($AC9/Poids)) *    (EXP(-0.5*((($A264-($AB9+2))/0.9)^2)) +     EXP(-0.5*((($A264-($AB9+7))/1.1)^2)))    * MAX(EXP(-k_elim*MAX($A264-($AB9+1),0)),0.5),   (XR_factor_fed*($AC9/Poids)) *    (EXP(-0.5*((($A264-($AB9+2))/0.9)^2)) +     EXP(-0.5*((($A264-($AB9+6))/1.1)^2)))    * MAX(EXP(-k_elim*MAX($A264-($AB9+1),0)),0.58) ),0),IF(AND($AD9=TRUE,OR($AA9="Concerta",$AA9="OROS"),$A264&gt;=$AB9), MIN(OROS_factor*($AC9/Poids),22) / (1+EXP(-(($A264-($AB9+4.8))))) *  IF($A264&gt;($AB9+10), EXP(-k_elim*(($A264-($AB9+10)))), 1),0)))</f>
        <v>0</v>
      </c>
      <c r="M264" s="20">
        <f>IF($AA10="IR",IF(AND($AD10=TRUE,$AA10="IR",$A264&gt;=$AB10), (IR_factor*($AC10/Poids)) *  (EXP(-k_elim*($A264-$AB10)) - EXP(-3*($A264-$AB10)))  / (EXP(-k_elim*1.8)-EXP(-3*1.8)),0),IF($AA10="XR",IF(AND($AD10=TRUE,$AA10="XR",$A264&gt;=$AB10), IF($AE10="Jeun",   (XR_factor_fast*($AC10/Poids)) *    (EXP(-0.5*((($A264-($AB10+2))/0.9)^2)) +     EXP(-0.5*((($A264-($AB10+7))/1.1)^2)))    * MAX(EXP(-k_elim*MAX($A264-($AB10+1),0)),0.5),   (XR_factor_fed*($AC10/Poids)) *    (EXP(-0.5*((($A264-($AB10+2))/0.9)^2)) +     EXP(-0.5*((($A264-($AB10+6))/1.1)^2)))    * MAX(EXP(-k_elim*MAX($A264-($AB10+1),0)),0.58) ),0),IF(AND($AD10=TRUE,OR($AA10="Concerta",$AA10="OROS"),$A264&gt;=$AB10), MIN(OROS_factor*($AC10/Poids),22) / (1+EXP(-(($A264-($AB10+4.8))))) *  IF($A264&gt;($AB10+10), EXP(-k_elim*(($A264-($AB10+10)))), 1),0)))</f>
        <v>0</v>
      </c>
      <c r="N264" s="32">
        <f>IF($AA11="IR",IF(AND($AD11=TRUE,$AA11="IR",$A264&gt;=$AB11), (IR_factor*($AC11/Poids)) *  (EXP(-k_elim*($A264-$AB11)) - EXP(-3*($A264-$AB11)))  / (EXP(-k_elim*1.8)-EXP(-3*1.8)),0),IF($AA11="XR",IF(AND($AD11=TRUE,$AA11="XR",$A264&gt;=$AB11), IF($AE11="Jeun",   (XR_factor_fast*($AC11/Poids)) *    (EXP(-0.5*((($A264-($AB11+2))/0.9)^2)) +     EXP(-0.5*((($A264-($AB11+7))/1.1)^2)))    * MAX(EXP(-k_elim*MAX($A264-($AB11+1),0)),0.5),   (XR_factor_fed*($AC11/Poids)) *    (EXP(-0.5*((($A264-($AB11+2))/0.9)^2)) +     EXP(-0.5*((($A264-($AB11+6))/1.1)^2)))    * MAX(EXP(-k_elim*MAX($A264-($AB11+1),0)),0.58) ),0),IF(AND($AD11=TRUE,OR($AA11="Concerta",$AA11="OROS"),$A264&gt;=$AB11), MIN(OROS_factor*($AC11/Poids),22) / (1+EXP(-(($A264-($AB11+4.8))))) *  IF($A264&gt;($AB11+10), EXP(-k_elim*(($A264-($AB11+10)))), 1),0)))</f>
        <v>0</v>
      </c>
      <c r="O264" s="32">
        <f>IF($AA12="IR",IF(AND($AD12=TRUE,$AA12="IR",$A264&gt;=$AB12), (IR_factor*($AC12/Poids)) *  (EXP(-k_elim*($A264-$AB12)) - EXP(-3*($A264-$AB12)))  / (EXP(-k_elim*1.8)-EXP(-3*1.8)),0),IF($AA12="XR",IF(AND($AD12=TRUE,$AA12="XR",$A264&gt;=$AB12), IF($AE12="Jeun",   (XR_factor_fast*($AC12/Poids)) *    (EXP(-0.5*((($A264-($AB12+2))/0.9)^2)) +     EXP(-0.5*((($A264-($AB12+7))/1.1)^2)))    * MAX(EXP(-k_elim*MAX($A264-($AB12+1),0)),0.5),   (XR_factor_fed*($AC12/Poids)) *    (EXP(-0.5*((($A264-($AB12+2))/0.9)^2)) +     EXP(-0.5*((($A264-($AB12+6))/1.1)^2)))    * MAX(EXP(-k_elim*MAX($A264-($AB12+1),0)),0.58) ),0),IF(AND($AD12=TRUE,OR($AA12="Concerta",$AA12="OROS"),$A264&gt;=$AB12), MIN(OROS_factor*($AC12/Poids),22) / (1+EXP(-(($A264-($AB12+4.8))))) *  IF($A264&gt;($AB12+10), EXP(-k_elim*(($A264-($AB12+10)))), 1),0)))</f>
        <v>0</v>
      </c>
      <c r="P264" s="32">
        <f>IF($AA13="IR",IF(AND($AD13=TRUE,$AA13="IR",$A264&gt;=$AB13), (IR_factor*($AC13/Poids)) *  (EXP(-k_elim*($A264-$AB13)) - EXP(-3*($A264-$AB13)))  / (EXP(-k_elim*1.8)-EXP(-3*1.8)),0),IF($AA13="XR",IF(AND($AD13=TRUE,$AA13="XR",$A264&gt;=$AB13), IF($AE13="Jeun",   (XR_factor_fast*($AC13/Poids)) *    (EXP(-0.5*((($A264-($AB13+2))/0.9)^2)) +     EXP(-0.5*((($A264-($AB13+7))/1.1)^2)))    * MAX(EXP(-k_elim*MAX($A264-($AB13+1),0)),0.5),   (XR_factor_fed*($AC13/Poids)) *    (EXP(-0.5*((($A264-($AB13+2))/0.9)^2)) +     EXP(-0.5*((($A264-($AB13+6))/1.1)^2)))    * MAX(EXP(-k_elim*MAX($A264-($AB13+1),0)),0.58) ),0),IF(AND($AD13=TRUE,OR($AA13="Concerta",$AA13="OROS"),$A264&gt;=$AB13), MIN(OROS_factor*($AC13/Poids),22) / (1+EXP(-(($A264-($AB13+4.8))))) *  IF($A264&gt;($AB13+10), EXP(-k_elim*(($A264-($AB13+10)))), 1),0)))</f>
        <v>0</v>
      </c>
      <c r="AO264">
        <v>5</v>
      </c>
    </row>
    <row r="265" spans="1:41">
      <c r="A265" s="17">
        <v>19.149999999999949</v>
      </c>
      <c r="B265" s="18">
        <f t="shared" si="12"/>
        <v>6.3884761072753351</v>
      </c>
      <c r="C265" s="20">
        <f t="shared" si="13"/>
        <v>0</v>
      </c>
      <c r="D265" s="32">
        <f t="shared" si="14"/>
        <v>0</v>
      </c>
      <c r="E265" s="18">
        <f>IF($AA2="IR",IF(AND($AD2=TRUE,$AA2="IR",$A265&gt;=$AB2), (IR_factor*($AC2/Poids)) *  (EXP(-k_elim*($A265-$AB2)) - EXP(-3*($A265-$AB2)))  / (EXP(-k_elim*1.8)-EXP(-3*1.8)),0),IF($AA2="XR",IF(AND($AD2=TRUE,$AA2="XR",$A265&gt;=$AB2), IF($AE2="Jeun",   (XR_factor_fast*($AC2/Poids)) *    (EXP(-0.5*((($A265-($AB2+2))/0.9)^2)) +     EXP(-0.5*((($A265-($AB2+7))/1.1)^2)))    * MAX(EXP(-k_elim*MAX($A265-($AB2+1),0)),0.5),   (XR_factor_fed*($AC2/Poids)) *    (EXP(-0.5*((($A265-($AB2+2))/0.9)^2)) +     EXP(-0.5*((($A265-($AB2+6))/1.1)^2)))    * MAX(EXP(-k_elim*MAX($A265-($AB2+1),0)),0.58) ),0),IF(AND($AD2=TRUE,OR($AA2="Concerta",$AA2="OROS"),$A265&gt;=$AB2), MIN(OROS_factor*($AC2/Poids),22) / (1+EXP(-(($A265-($AB2+4.8))))) *  IF($A265&gt;($AB2+10), EXP(-k_elim*(($A265-($AB2+10)))), 1),0)))</f>
        <v>0.6214808111859822</v>
      </c>
      <c r="F265" s="18">
        <f>IF($AA3="IR",IF(AND($AD3=TRUE,$AA3="IR",$A265&gt;=$AB3), (IR_factor*($AC3/Poids)) *  (EXP(-k_elim*($A265-$AB3)) - EXP(-3*($A265-$AB3)))  / (EXP(-k_elim*1.8)-EXP(-3*1.8)),0),IF($AA3="XR",IF(AND($AD3=TRUE,$AA3="XR",$A265&gt;=$AB3), IF($AE3="Jeun",   (XR_factor_fast*($AC3/Poids)) *    (EXP(-0.5*((($A265-($AB3+2))/0.9)^2)) +     EXP(-0.5*((($A265-($AB3+7))/1.1)^2)))    * MAX(EXP(-k_elim*MAX($A265-($AB3+1),0)),0.5),   (XR_factor_fed*($AC3/Poids)) *    (EXP(-0.5*((($A265-($AB3+2))/0.9)^2)) +     EXP(-0.5*((($A265-($AB3+6))/1.1)^2)))    * MAX(EXP(-k_elim*MAX($A265-($AB3+1),0)),0.58) ),0),IF(AND($AD3=TRUE,OR($AA3="Concerta",$AA3="OROS"),$A265&gt;=$AB3), MIN(OROS_factor*($AC3/Poids),22) / (1+EXP(-(($A265-($AB3+4.8))))) *  IF($A265&gt;($AB3+10), EXP(-k_elim*(($A265-($AB3+10)))), 1),0)))</f>
        <v>0</v>
      </c>
      <c r="G265" s="18">
        <f>IF($AA4="IR",IF(AND($AD4=TRUE,$AA4="IR",$A265&gt;=$AB4), (IR_factor*($AC4/Poids)) *  (EXP(-k_elim*($A265-$AB4)) - EXP(-3*($A265-$AB4)))  / (EXP(-k_elim*1.8)-EXP(-3*1.8)),0),IF($AA4="XR",IF(AND($AD4=TRUE,$AA4="XR",$A265&gt;=$AB4), IF($AE4="Jeun",   (XR_factor_fast*($AC4/Poids)) *    (EXP(-0.5*((($A265-($AB4+2))/0.9)^2)) +     EXP(-0.5*((($A265-($AB4+7))/1.1)^2)))    * MAX(EXP(-k_elim*MAX($A265-($AB4+1),0)),0.5),   (XR_factor_fed*($AC4/Poids)) *    (EXP(-0.5*((($A265-($AB4+2))/0.9)^2)) +     EXP(-0.5*((($A265-($AB4+6))/1.1)^2)))    * MAX(EXP(-k_elim*MAX($A265-($AB4+1),0)),0.58) ),0),IF(AND($AD4=TRUE,OR($AA4="Concerta",$AA4="OROS"),$A265&gt;=$AB4), MIN(OROS_factor*($AC4/Poids),22) / (1+EXP(-(($A265-($AB4+4.8))))) *  IF($A265&gt;($AB4+10), EXP(-k_elim*(($A265-($AB4+10)))), 1),0)))</f>
        <v>0</v>
      </c>
      <c r="H265" s="18">
        <f>IF($AA5="IR",IF(AND($AD5=TRUE,$AA5="IR",$A265&gt;=$AB5), (IR_factor*($AC5/Poids)) *  (EXP(-k_elim*($A265-$AB5)) - EXP(-3*($A265-$AB5)))  / (EXP(-k_elim*1.8)-EXP(-3*1.8)),0),IF($AA5="XR",IF(AND($AD5=TRUE,$AA5="XR",$A265&gt;=$AB5), IF($AE5="Jeun",   (XR_factor_fast*($AC5/Poids)) *    (EXP(-0.5*((($A265-($AB5+2))/0.9)^2)) +     EXP(-0.5*((($A265-($AB5+7))/1.1)^2)))    * MAX(EXP(-k_elim*MAX($A265-($AB5+1),0)),0.5),   (XR_factor_fed*($AC5/Poids)) *    (EXP(-0.5*((($A265-($AB5+2))/0.9)^2)) +     EXP(-0.5*((($A265-($AB5+6))/1.1)^2)))    * MAX(EXP(-k_elim*MAX($A265-($AB5+1),0)),0.58) ),0),IF(AND($AD5=TRUE,OR($AA5="Concerta",$AA5="OROS"),$A265&gt;=$AB5), MIN(OROS_factor*($AC5/Poids),22) / (1+EXP(-(($A265-($AB5+4.8))))) *  IF($A265&gt;($AB5+10), EXP(-k_elim*(($A265-($AB5+10)))), 1),0)))</f>
        <v>5.7669952960893527</v>
      </c>
      <c r="I265" s="20">
        <f>IF($AA6="IR",IF(AND($AD6=TRUE,$AA6="IR",$A265&gt;=$AB6), (IR_factor*($AC6/Poids)) *  (EXP(-k_elim*($A265-$AB6)) - EXP(-3*($A265-$AB6)))  / (EXP(-k_elim*1.8)-EXP(-3*1.8)),0),IF($AA6="XR",IF(AND($AD6=TRUE,$AA6="XR",$A265&gt;=$AB6), IF($AE6="Jeun",   (XR_factor_fast*($AC6/Poids)) *    (EXP(-0.5*((($A265-($AB6+2))/0.9)^2)) +     EXP(-0.5*((($A265-($AB6+7))/1.1)^2)))    * MAX(EXP(-k_elim*MAX($A265-($AB6+1),0)),0.5),   (XR_factor_fed*($AC6/Poids)) *    (EXP(-0.5*((($A265-($AB6+2))/0.9)^2)) +     EXP(-0.5*((($A265-($AB6+6))/1.1)^2)))    * MAX(EXP(-k_elim*MAX($A265-($AB6+1),0)),0.58) ),0),IF(AND($AD6=TRUE,OR($AA6="Concerta",$AA6="OROS"),$A265&gt;=$AB6), MIN(OROS_factor*($AC6/Poids),22) / (1+EXP(-(($A265-($AB6+4.8))))) *  IF($A265&gt;($AB6+10), EXP(-k_elim*(($A265-($AB6+10)))), 1),0)))</f>
        <v>0</v>
      </c>
      <c r="J265" s="20">
        <f>IF($AA7="IR",IF(AND($AD7=TRUE,$AA7="IR",$A265&gt;=$AB7), (IR_factor*($AC7/Poids)) *  (EXP(-k_elim*($A265-$AB7)) - EXP(-3*($A265-$AB7)))  / (EXP(-k_elim*1.8)-EXP(-3*1.8)),0),IF($AA7="XR",IF(AND($AD7=TRUE,$AA7="XR",$A265&gt;=$AB7), IF($AE7="Jeun",   (XR_factor_fast*($AC7/Poids)) *    (EXP(-0.5*((($A265-($AB7+2))/0.9)^2)) +     EXP(-0.5*((($A265-($AB7+7))/1.1)^2)))    * MAX(EXP(-k_elim*MAX($A265-($AB7+1),0)),0.5),   (XR_factor_fed*($AC7/Poids)) *    (EXP(-0.5*((($A265-($AB7+2))/0.9)^2)) +     EXP(-0.5*((($A265-($AB7+6))/1.1)^2)))    * MAX(EXP(-k_elim*MAX($A265-($AB7+1),0)),0.58) ),0),IF(AND($AD7=TRUE,OR($AA7="Concerta",$AA7="OROS"),$A265&gt;=$AB7), MIN(OROS_factor*($AC7/Poids),22) / (1+EXP(-(($A265-($AB7+4.8))))) *  IF($A265&gt;($AB7+10), EXP(-k_elim*(($A265-($AB7+10)))), 1),0)))</f>
        <v>0</v>
      </c>
      <c r="K265" s="20">
        <f>IF($AA8="IR",IF(AND($AD8=TRUE,$AA8="IR",$A265&gt;=$AB8), (IR_factor*($AC8/Poids)) *  (EXP(-k_elim*($A265-$AB8)) - EXP(-3*($A265-$AB8)))  / (EXP(-k_elim*1.8)-EXP(-3*1.8)),0),IF($AA8="XR",IF(AND($AD8=TRUE,$AA8="XR",$A265&gt;=$AB8), IF($AE8="Jeun",   (XR_factor_fast*($AC8/Poids)) *    (EXP(-0.5*((($A265-($AB8+2))/0.9)^2)) +     EXP(-0.5*((($A265-($AB8+7))/1.1)^2)))    * MAX(EXP(-k_elim*MAX($A265-($AB8+1),0)),0.5),   (XR_factor_fed*($AC8/Poids)) *    (EXP(-0.5*((($A265-($AB8+2))/0.9)^2)) +     EXP(-0.5*((($A265-($AB8+6))/1.1)^2)))    * MAX(EXP(-k_elim*MAX($A265-($AB8+1),0)),0.58) ),0),IF(AND($AD8=TRUE,OR($AA8="Concerta",$AA8="OROS"),$A265&gt;=$AB8), MIN(OROS_factor*($AC8/Poids),22) / (1+EXP(-(($A265-($AB8+4.8))))) *  IF($A265&gt;($AB8+10), EXP(-k_elim*(($A265-($AB8+10)))), 1),0)))</f>
        <v>0</v>
      </c>
      <c r="L265" s="20">
        <f>IF($AA9="IR",IF(AND($AD9=TRUE,$AA9="IR",$A265&gt;=$AB9), (IR_factor*($AC9/Poids)) *  (EXP(-k_elim*($A265-$AB9)) - EXP(-3*($A265-$AB9)))  / (EXP(-k_elim*1.8)-EXP(-3*1.8)),0),IF($AA9="XR",IF(AND($AD9=TRUE,$AA9="XR",$A265&gt;=$AB9), IF($AE9="Jeun",   (XR_factor_fast*($AC9/Poids)) *    (EXP(-0.5*((($A265-($AB9+2))/0.9)^2)) +     EXP(-0.5*((($A265-($AB9+7))/1.1)^2)))    * MAX(EXP(-k_elim*MAX($A265-($AB9+1),0)),0.5),   (XR_factor_fed*($AC9/Poids)) *    (EXP(-0.5*((($A265-($AB9+2))/0.9)^2)) +     EXP(-0.5*((($A265-($AB9+6))/1.1)^2)))    * MAX(EXP(-k_elim*MAX($A265-($AB9+1),0)),0.58) ),0),IF(AND($AD9=TRUE,OR($AA9="Concerta",$AA9="OROS"),$A265&gt;=$AB9), MIN(OROS_factor*($AC9/Poids),22) / (1+EXP(-(($A265-($AB9+4.8))))) *  IF($A265&gt;($AB9+10), EXP(-k_elim*(($A265-($AB9+10)))), 1),0)))</f>
        <v>0</v>
      </c>
      <c r="M265" s="20">
        <f>IF($AA10="IR",IF(AND($AD10=TRUE,$AA10="IR",$A265&gt;=$AB10), (IR_factor*($AC10/Poids)) *  (EXP(-k_elim*($A265-$AB10)) - EXP(-3*($A265-$AB10)))  / (EXP(-k_elim*1.8)-EXP(-3*1.8)),0),IF($AA10="XR",IF(AND($AD10=TRUE,$AA10="XR",$A265&gt;=$AB10), IF($AE10="Jeun",   (XR_factor_fast*($AC10/Poids)) *    (EXP(-0.5*((($A265-($AB10+2))/0.9)^2)) +     EXP(-0.5*((($A265-($AB10+7))/1.1)^2)))    * MAX(EXP(-k_elim*MAX($A265-($AB10+1),0)),0.5),   (XR_factor_fed*($AC10/Poids)) *    (EXP(-0.5*((($A265-($AB10+2))/0.9)^2)) +     EXP(-0.5*((($A265-($AB10+6))/1.1)^2)))    * MAX(EXP(-k_elim*MAX($A265-($AB10+1),0)),0.58) ),0),IF(AND($AD10=TRUE,OR($AA10="Concerta",$AA10="OROS"),$A265&gt;=$AB10), MIN(OROS_factor*($AC10/Poids),22) / (1+EXP(-(($A265-($AB10+4.8))))) *  IF($A265&gt;($AB10+10), EXP(-k_elim*(($A265-($AB10+10)))), 1),0)))</f>
        <v>0</v>
      </c>
      <c r="N265" s="32">
        <f>IF($AA11="IR",IF(AND($AD11=TRUE,$AA11="IR",$A265&gt;=$AB11), (IR_factor*($AC11/Poids)) *  (EXP(-k_elim*($A265-$AB11)) - EXP(-3*($A265-$AB11)))  / (EXP(-k_elim*1.8)-EXP(-3*1.8)),0),IF($AA11="XR",IF(AND($AD11=TRUE,$AA11="XR",$A265&gt;=$AB11), IF($AE11="Jeun",   (XR_factor_fast*($AC11/Poids)) *    (EXP(-0.5*((($A265-($AB11+2))/0.9)^2)) +     EXP(-0.5*((($A265-($AB11+7))/1.1)^2)))    * MAX(EXP(-k_elim*MAX($A265-($AB11+1),0)),0.5),   (XR_factor_fed*($AC11/Poids)) *    (EXP(-0.5*((($A265-($AB11+2))/0.9)^2)) +     EXP(-0.5*((($A265-($AB11+6))/1.1)^2)))    * MAX(EXP(-k_elim*MAX($A265-($AB11+1),0)),0.58) ),0),IF(AND($AD11=TRUE,OR($AA11="Concerta",$AA11="OROS"),$A265&gt;=$AB11), MIN(OROS_factor*($AC11/Poids),22) / (1+EXP(-(($A265-($AB11+4.8))))) *  IF($A265&gt;($AB11+10), EXP(-k_elim*(($A265-($AB11+10)))), 1),0)))</f>
        <v>0</v>
      </c>
      <c r="O265" s="32">
        <f>IF($AA12="IR",IF(AND($AD12=TRUE,$AA12="IR",$A265&gt;=$AB12), (IR_factor*($AC12/Poids)) *  (EXP(-k_elim*($A265-$AB12)) - EXP(-3*($A265-$AB12)))  / (EXP(-k_elim*1.8)-EXP(-3*1.8)),0),IF($AA12="XR",IF(AND($AD12=TRUE,$AA12="XR",$A265&gt;=$AB12), IF($AE12="Jeun",   (XR_factor_fast*($AC12/Poids)) *    (EXP(-0.5*((($A265-($AB12+2))/0.9)^2)) +     EXP(-0.5*((($A265-($AB12+7))/1.1)^2)))    * MAX(EXP(-k_elim*MAX($A265-($AB12+1),0)),0.5),   (XR_factor_fed*($AC12/Poids)) *    (EXP(-0.5*((($A265-($AB12+2))/0.9)^2)) +     EXP(-0.5*((($A265-($AB12+6))/1.1)^2)))    * MAX(EXP(-k_elim*MAX($A265-($AB12+1),0)),0.58) ),0),IF(AND($AD12=TRUE,OR($AA12="Concerta",$AA12="OROS"),$A265&gt;=$AB12), MIN(OROS_factor*($AC12/Poids),22) / (1+EXP(-(($A265-($AB12+4.8))))) *  IF($A265&gt;($AB12+10), EXP(-k_elim*(($A265-($AB12+10)))), 1),0)))</f>
        <v>0</v>
      </c>
      <c r="P265" s="32">
        <f>IF($AA13="IR",IF(AND($AD13=TRUE,$AA13="IR",$A265&gt;=$AB13), (IR_factor*($AC13/Poids)) *  (EXP(-k_elim*($A265-$AB13)) - EXP(-3*($A265-$AB13)))  / (EXP(-k_elim*1.8)-EXP(-3*1.8)),0),IF($AA13="XR",IF(AND($AD13=TRUE,$AA13="XR",$A265&gt;=$AB13), IF($AE13="Jeun",   (XR_factor_fast*($AC13/Poids)) *    (EXP(-0.5*((($A265-($AB13+2))/0.9)^2)) +     EXP(-0.5*((($A265-($AB13+7))/1.1)^2)))    * MAX(EXP(-k_elim*MAX($A265-($AB13+1),0)),0.5),   (XR_factor_fed*($AC13/Poids)) *    (EXP(-0.5*((($A265-($AB13+2))/0.9)^2)) +     EXP(-0.5*((($A265-($AB13+6))/1.1)^2)))    * MAX(EXP(-k_elim*MAX($A265-($AB13+1),0)),0.58) ),0),IF(AND($AD13=TRUE,OR($AA13="Concerta",$AA13="OROS"),$A265&gt;=$AB13), MIN(OROS_factor*($AC13/Poids),22) / (1+EXP(-(($A265-($AB13+4.8))))) *  IF($A265&gt;($AB13+10), EXP(-k_elim*(($A265-($AB13+10)))), 1),0)))</f>
        <v>0</v>
      </c>
      <c r="AO265">
        <v>5</v>
      </c>
    </row>
    <row r="266" spans="1:41">
      <c r="A266" s="17">
        <v>19.19999999999995</v>
      </c>
      <c r="B266" s="18">
        <f t="shared" si="12"/>
        <v>6.3100149982415434</v>
      </c>
      <c r="C266" s="20">
        <f t="shared" si="13"/>
        <v>0</v>
      </c>
      <c r="D266" s="32">
        <f t="shared" si="14"/>
        <v>0</v>
      </c>
      <c r="E266" s="18">
        <f>IF($AA2="IR",IF(AND($AD2=TRUE,$AA2="IR",$A266&gt;=$AB2), (IR_factor*($AC2/Poids)) *  (EXP(-k_elim*($A266-$AB2)) - EXP(-3*($A266-$AB2)))  / (EXP(-k_elim*1.8)-EXP(-3*1.8)),0),IF($AA2="XR",IF(AND($AD2=TRUE,$AA2="XR",$A266&gt;=$AB2), IF($AE2="Jeun",   (XR_factor_fast*($AC2/Poids)) *    (EXP(-0.5*((($A266-($AB2+2))/0.9)^2)) +     EXP(-0.5*((($A266-($AB2+7))/1.1)^2)))    * MAX(EXP(-k_elim*MAX($A266-($AB2+1),0)),0.5),   (XR_factor_fed*($AC2/Poids)) *    (EXP(-0.5*((($A266-($AB2+2))/0.9)^2)) +     EXP(-0.5*((($A266-($AB2+6))/1.1)^2)))    * MAX(EXP(-k_elim*MAX($A266-($AB2+1),0)),0.58) ),0),IF(AND($AD2=TRUE,OR($AA2="Concerta",$AA2="OROS"),$A266&gt;=$AB2), MIN(OROS_factor*($AC2/Poids),22) / (1+EXP(-(($A266-($AB2+4.8))))) *  IF($A266&gt;($AB2+10), EXP(-k_elim*(($A266-($AB2+10)))), 1),0)))</f>
        <v>0.61383576413679841</v>
      </c>
      <c r="F266" s="18">
        <f>IF($AA3="IR",IF(AND($AD3=TRUE,$AA3="IR",$A266&gt;=$AB3), (IR_factor*($AC3/Poids)) *  (EXP(-k_elim*($A266-$AB3)) - EXP(-3*($A266-$AB3)))  / (EXP(-k_elim*1.8)-EXP(-3*1.8)),0),IF($AA3="XR",IF(AND($AD3=TRUE,$AA3="XR",$A266&gt;=$AB3), IF($AE3="Jeun",   (XR_factor_fast*($AC3/Poids)) *    (EXP(-0.5*((($A266-($AB3+2))/0.9)^2)) +     EXP(-0.5*((($A266-($AB3+7))/1.1)^2)))    * MAX(EXP(-k_elim*MAX($A266-($AB3+1),0)),0.5),   (XR_factor_fed*($AC3/Poids)) *    (EXP(-0.5*((($A266-($AB3+2))/0.9)^2)) +     EXP(-0.5*((($A266-($AB3+6))/1.1)^2)))    * MAX(EXP(-k_elim*MAX($A266-($AB3+1),0)),0.58) ),0),IF(AND($AD3=TRUE,OR($AA3="Concerta",$AA3="OROS"),$A266&gt;=$AB3), MIN(OROS_factor*($AC3/Poids),22) / (1+EXP(-(($A266-($AB3+4.8))))) *  IF($A266&gt;($AB3+10), EXP(-k_elim*(($A266-($AB3+10)))), 1),0)))</f>
        <v>0</v>
      </c>
      <c r="G266" s="18">
        <f>IF($AA4="IR",IF(AND($AD4=TRUE,$AA4="IR",$A266&gt;=$AB4), (IR_factor*($AC4/Poids)) *  (EXP(-k_elim*($A266-$AB4)) - EXP(-3*($A266-$AB4)))  / (EXP(-k_elim*1.8)-EXP(-3*1.8)),0),IF($AA4="XR",IF(AND($AD4=TRUE,$AA4="XR",$A266&gt;=$AB4), IF($AE4="Jeun",   (XR_factor_fast*($AC4/Poids)) *    (EXP(-0.5*((($A266-($AB4+2))/0.9)^2)) +     EXP(-0.5*((($A266-($AB4+7))/1.1)^2)))    * MAX(EXP(-k_elim*MAX($A266-($AB4+1),0)),0.5),   (XR_factor_fed*($AC4/Poids)) *    (EXP(-0.5*((($A266-($AB4+2))/0.9)^2)) +     EXP(-0.5*((($A266-($AB4+6))/1.1)^2)))    * MAX(EXP(-k_elim*MAX($A266-($AB4+1),0)),0.58) ),0),IF(AND($AD4=TRUE,OR($AA4="Concerta",$AA4="OROS"),$A266&gt;=$AB4), MIN(OROS_factor*($AC4/Poids),22) / (1+EXP(-(($A266-($AB4+4.8))))) *  IF($A266&gt;($AB4+10), EXP(-k_elim*(($A266-($AB4+10)))), 1),0)))</f>
        <v>0</v>
      </c>
      <c r="H266" s="18">
        <f>IF($AA5="IR",IF(AND($AD5=TRUE,$AA5="IR",$A266&gt;=$AB5), (IR_factor*($AC5/Poids)) *  (EXP(-k_elim*($A266-$AB5)) - EXP(-3*($A266-$AB5)))  / (EXP(-k_elim*1.8)-EXP(-3*1.8)),0),IF($AA5="XR",IF(AND($AD5=TRUE,$AA5="XR",$A266&gt;=$AB5), IF($AE5="Jeun",   (XR_factor_fast*($AC5/Poids)) *    (EXP(-0.5*((($A266-($AB5+2))/0.9)^2)) +     EXP(-0.5*((($A266-($AB5+7))/1.1)^2)))    * MAX(EXP(-k_elim*MAX($A266-($AB5+1),0)),0.5),   (XR_factor_fed*($AC5/Poids)) *    (EXP(-0.5*((($A266-($AB5+2))/0.9)^2)) +     EXP(-0.5*((($A266-($AB5+6))/1.1)^2)))    * MAX(EXP(-k_elim*MAX($A266-($AB5+1),0)),0.58) ),0),IF(AND($AD5=TRUE,OR($AA5="Concerta",$AA5="OROS"),$A266&gt;=$AB5), MIN(OROS_factor*($AC5/Poids),22) / (1+EXP(-(($A266-($AB5+4.8))))) *  IF($A266&gt;($AB5+10), EXP(-k_elim*(($A266-($AB5+10)))), 1),0)))</f>
        <v>5.6961792341047452</v>
      </c>
      <c r="I266" s="20">
        <f>IF($AA6="IR",IF(AND($AD6=TRUE,$AA6="IR",$A266&gt;=$AB6), (IR_factor*($AC6/Poids)) *  (EXP(-k_elim*($A266-$AB6)) - EXP(-3*($A266-$AB6)))  / (EXP(-k_elim*1.8)-EXP(-3*1.8)),0),IF($AA6="XR",IF(AND($AD6=TRUE,$AA6="XR",$A266&gt;=$AB6), IF($AE6="Jeun",   (XR_factor_fast*($AC6/Poids)) *    (EXP(-0.5*((($A266-($AB6+2))/0.9)^2)) +     EXP(-0.5*((($A266-($AB6+7))/1.1)^2)))    * MAX(EXP(-k_elim*MAX($A266-($AB6+1),0)),0.5),   (XR_factor_fed*($AC6/Poids)) *    (EXP(-0.5*((($A266-($AB6+2))/0.9)^2)) +     EXP(-0.5*((($A266-($AB6+6))/1.1)^2)))    * MAX(EXP(-k_elim*MAX($A266-($AB6+1),0)),0.58) ),0),IF(AND($AD6=TRUE,OR($AA6="Concerta",$AA6="OROS"),$A266&gt;=$AB6), MIN(OROS_factor*($AC6/Poids),22) / (1+EXP(-(($A266-($AB6+4.8))))) *  IF($A266&gt;($AB6+10), EXP(-k_elim*(($A266-($AB6+10)))), 1),0)))</f>
        <v>0</v>
      </c>
      <c r="J266" s="20">
        <f>IF($AA7="IR",IF(AND($AD7=TRUE,$AA7="IR",$A266&gt;=$AB7), (IR_factor*($AC7/Poids)) *  (EXP(-k_elim*($A266-$AB7)) - EXP(-3*($A266-$AB7)))  / (EXP(-k_elim*1.8)-EXP(-3*1.8)),0),IF($AA7="XR",IF(AND($AD7=TRUE,$AA7="XR",$A266&gt;=$AB7), IF($AE7="Jeun",   (XR_factor_fast*($AC7/Poids)) *    (EXP(-0.5*((($A266-($AB7+2))/0.9)^2)) +     EXP(-0.5*((($A266-($AB7+7))/1.1)^2)))    * MAX(EXP(-k_elim*MAX($A266-($AB7+1),0)),0.5),   (XR_factor_fed*($AC7/Poids)) *    (EXP(-0.5*((($A266-($AB7+2))/0.9)^2)) +     EXP(-0.5*((($A266-($AB7+6))/1.1)^2)))    * MAX(EXP(-k_elim*MAX($A266-($AB7+1),0)),0.58) ),0),IF(AND($AD7=TRUE,OR($AA7="Concerta",$AA7="OROS"),$A266&gt;=$AB7), MIN(OROS_factor*($AC7/Poids),22) / (1+EXP(-(($A266-($AB7+4.8))))) *  IF($A266&gt;($AB7+10), EXP(-k_elim*(($A266-($AB7+10)))), 1),0)))</f>
        <v>0</v>
      </c>
      <c r="K266" s="20">
        <f>IF($AA8="IR",IF(AND($AD8=TRUE,$AA8="IR",$A266&gt;=$AB8), (IR_factor*($AC8/Poids)) *  (EXP(-k_elim*($A266-$AB8)) - EXP(-3*($A266-$AB8)))  / (EXP(-k_elim*1.8)-EXP(-3*1.8)),0),IF($AA8="XR",IF(AND($AD8=TRUE,$AA8="XR",$A266&gt;=$AB8), IF($AE8="Jeun",   (XR_factor_fast*($AC8/Poids)) *    (EXP(-0.5*((($A266-($AB8+2))/0.9)^2)) +     EXP(-0.5*((($A266-($AB8+7))/1.1)^2)))    * MAX(EXP(-k_elim*MAX($A266-($AB8+1),0)),0.5),   (XR_factor_fed*($AC8/Poids)) *    (EXP(-0.5*((($A266-($AB8+2))/0.9)^2)) +     EXP(-0.5*((($A266-($AB8+6))/1.1)^2)))    * MAX(EXP(-k_elim*MAX($A266-($AB8+1),0)),0.58) ),0),IF(AND($AD8=TRUE,OR($AA8="Concerta",$AA8="OROS"),$A266&gt;=$AB8), MIN(OROS_factor*($AC8/Poids),22) / (1+EXP(-(($A266-($AB8+4.8))))) *  IF($A266&gt;($AB8+10), EXP(-k_elim*(($A266-($AB8+10)))), 1),0)))</f>
        <v>0</v>
      </c>
      <c r="L266" s="20">
        <f>IF($AA9="IR",IF(AND($AD9=TRUE,$AA9="IR",$A266&gt;=$AB9), (IR_factor*($AC9/Poids)) *  (EXP(-k_elim*($A266-$AB9)) - EXP(-3*($A266-$AB9)))  / (EXP(-k_elim*1.8)-EXP(-3*1.8)),0),IF($AA9="XR",IF(AND($AD9=TRUE,$AA9="XR",$A266&gt;=$AB9), IF($AE9="Jeun",   (XR_factor_fast*($AC9/Poids)) *    (EXP(-0.5*((($A266-($AB9+2))/0.9)^2)) +     EXP(-0.5*((($A266-($AB9+7))/1.1)^2)))    * MAX(EXP(-k_elim*MAX($A266-($AB9+1),0)),0.5),   (XR_factor_fed*($AC9/Poids)) *    (EXP(-0.5*((($A266-($AB9+2))/0.9)^2)) +     EXP(-0.5*((($A266-($AB9+6))/1.1)^2)))    * MAX(EXP(-k_elim*MAX($A266-($AB9+1),0)),0.58) ),0),IF(AND($AD9=TRUE,OR($AA9="Concerta",$AA9="OROS"),$A266&gt;=$AB9), MIN(OROS_factor*($AC9/Poids),22) / (1+EXP(-(($A266-($AB9+4.8))))) *  IF($A266&gt;($AB9+10), EXP(-k_elim*(($A266-($AB9+10)))), 1),0)))</f>
        <v>0</v>
      </c>
      <c r="M266" s="20">
        <f>IF($AA10="IR",IF(AND($AD10=TRUE,$AA10="IR",$A266&gt;=$AB10), (IR_factor*($AC10/Poids)) *  (EXP(-k_elim*($A266-$AB10)) - EXP(-3*($A266-$AB10)))  / (EXP(-k_elim*1.8)-EXP(-3*1.8)),0),IF($AA10="XR",IF(AND($AD10=TRUE,$AA10="XR",$A266&gt;=$AB10), IF($AE10="Jeun",   (XR_factor_fast*($AC10/Poids)) *    (EXP(-0.5*((($A266-($AB10+2))/0.9)^2)) +     EXP(-0.5*((($A266-($AB10+7))/1.1)^2)))    * MAX(EXP(-k_elim*MAX($A266-($AB10+1),0)),0.5),   (XR_factor_fed*($AC10/Poids)) *    (EXP(-0.5*((($A266-($AB10+2))/0.9)^2)) +     EXP(-0.5*((($A266-($AB10+6))/1.1)^2)))    * MAX(EXP(-k_elim*MAX($A266-($AB10+1),0)),0.58) ),0),IF(AND($AD10=TRUE,OR($AA10="Concerta",$AA10="OROS"),$A266&gt;=$AB10), MIN(OROS_factor*($AC10/Poids),22) / (1+EXP(-(($A266-($AB10+4.8))))) *  IF($A266&gt;($AB10+10), EXP(-k_elim*(($A266-($AB10+10)))), 1),0)))</f>
        <v>0</v>
      </c>
      <c r="N266" s="32">
        <f>IF($AA11="IR",IF(AND($AD11=TRUE,$AA11="IR",$A266&gt;=$AB11), (IR_factor*($AC11/Poids)) *  (EXP(-k_elim*($A266-$AB11)) - EXP(-3*($A266-$AB11)))  / (EXP(-k_elim*1.8)-EXP(-3*1.8)),0),IF($AA11="XR",IF(AND($AD11=TRUE,$AA11="XR",$A266&gt;=$AB11), IF($AE11="Jeun",   (XR_factor_fast*($AC11/Poids)) *    (EXP(-0.5*((($A266-($AB11+2))/0.9)^2)) +     EXP(-0.5*((($A266-($AB11+7))/1.1)^2)))    * MAX(EXP(-k_elim*MAX($A266-($AB11+1),0)),0.5),   (XR_factor_fed*($AC11/Poids)) *    (EXP(-0.5*((($A266-($AB11+2))/0.9)^2)) +     EXP(-0.5*((($A266-($AB11+6))/1.1)^2)))    * MAX(EXP(-k_elim*MAX($A266-($AB11+1),0)),0.58) ),0),IF(AND($AD11=TRUE,OR($AA11="Concerta",$AA11="OROS"),$A266&gt;=$AB11), MIN(OROS_factor*($AC11/Poids),22) / (1+EXP(-(($A266-($AB11+4.8))))) *  IF($A266&gt;($AB11+10), EXP(-k_elim*(($A266-($AB11+10)))), 1),0)))</f>
        <v>0</v>
      </c>
      <c r="O266" s="32">
        <f>IF($AA12="IR",IF(AND($AD12=TRUE,$AA12="IR",$A266&gt;=$AB12), (IR_factor*($AC12/Poids)) *  (EXP(-k_elim*($A266-$AB12)) - EXP(-3*($A266-$AB12)))  / (EXP(-k_elim*1.8)-EXP(-3*1.8)),0),IF($AA12="XR",IF(AND($AD12=TRUE,$AA12="XR",$A266&gt;=$AB12), IF($AE12="Jeun",   (XR_factor_fast*($AC12/Poids)) *    (EXP(-0.5*((($A266-($AB12+2))/0.9)^2)) +     EXP(-0.5*((($A266-($AB12+7))/1.1)^2)))    * MAX(EXP(-k_elim*MAX($A266-($AB12+1),0)),0.5),   (XR_factor_fed*($AC12/Poids)) *    (EXP(-0.5*((($A266-($AB12+2))/0.9)^2)) +     EXP(-0.5*((($A266-($AB12+6))/1.1)^2)))    * MAX(EXP(-k_elim*MAX($A266-($AB12+1),0)),0.58) ),0),IF(AND($AD12=TRUE,OR($AA12="Concerta",$AA12="OROS"),$A266&gt;=$AB12), MIN(OROS_factor*($AC12/Poids),22) / (1+EXP(-(($A266-($AB12+4.8))))) *  IF($A266&gt;($AB12+10), EXP(-k_elim*(($A266-($AB12+10)))), 1),0)))</f>
        <v>0</v>
      </c>
      <c r="P266" s="32">
        <f>IF($AA13="IR",IF(AND($AD13=TRUE,$AA13="IR",$A266&gt;=$AB13), (IR_factor*($AC13/Poids)) *  (EXP(-k_elim*($A266-$AB13)) - EXP(-3*($A266-$AB13)))  / (EXP(-k_elim*1.8)-EXP(-3*1.8)),0),IF($AA13="XR",IF(AND($AD13=TRUE,$AA13="XR",$A266&gt;=$AB13), IF($AE13="Jeun",   (XR_factor_fast*($AC13/Poids)) *    (EXP(-0.5*((($A266-($AB13+2))/0.9)^2)) +     EXP(-0.5*((($A266-($AB13+7))/1.1)^2)))    * MAX(EXP(-k_elim*MAX($A266-($AB13+1),0)),0.5),   (XR_factor_fed*($AC13/Poids)) *    (EXP(-0.5*((($A266-($AB13+2))/0.9)^2)) +     EXP(-0.5*((($A266-($AB13+6))/1.1)^2)))    * MAX(EXP(-k_elim*MAX($A266-($AB13+1),0)),0.58) ),0),IF(AND($AD13=TRUE,OR($AA13="Concerta",$AA13="OROS"),$A266&gt;=$AB13), MIN(OROS_factor*($AC13/Poids),22) / (1+EXP(-(($A266-($AB13+4.8))))) *  IF($A266&gt;($AB13+10), EXP(-k_elim*(($A266-($AB13+10)))), 1),0)))</f>
        <v>0</v>
      </c>
      <c r="AO266">
        <v>5</v>
      </c>
    </row>
    <row r="267" spans="1:41">
      <c r="A267" s="17">
        <v>19.24999999999995</v>
      </c>
      <c r="B267" s="18">
        <f t="shared" si="12"/>
        <v>6.2325015555395771</v>
      </c>
      <c r="C267" s="20">
        <f t="shared" si="13"/>
        <v>0</v>
      </c>
      <c r="D267" s="32">
        <f t="shared" si="14"/>
        <v>0</v>
      </c>
      <c r="E267" s="18">
        <f>IF($AA2="IR",IF(AND($AD2=TRUE,$AA2="IR",$A267&gt;=$AB2), (IR_factor*($AC2/Poids)) *  (EXP(-k_elim*($A267-$AB2)) - EXP(-3*($A267-$AB2)))  / (EXP(-k_elim*1.8)-EXP(-3*1.8)),0),IF($AA2="XR",IF(AND($AD2=TRUE,$AA2="XR",$A267&gt;=$AB2), IF($AE2="Jeun",   (XR_factor_fast*($AC2/Poids)) *    (EXP(-0.5*((($A267-($AB2+2))/0.9)^2)) +     EXP(-0.5*((($A267-($AB2+7))/1.1)^2)))    * MAX(EXP(-k_elim*MAX($A267-($AB2+1),0)),0.5),   (XR_factor_fed*($AC2/Poids)) *    (EXP(-0.5*((($A267-($AB2+2))/0.9)^2)) +     EXP(-0.5*((($A267-($AB2+6))/1.1)^2)))    * MAX(EXP(-k_elim*MAX($A267-($AB2+1),0)),0.58) ),0),IF(AND($AD2=TRUE,OR($AA2="Concerta",$AA2="OROS"),$A267&gt;=$AB2), MIN(OROS_factor*($AC2/Poids),22) / (1+EXP(-(($A267-($AB2+4.8))))) *  IF($A267&gt;($AB2+10), EXP(-k_elim*(($A267-($AB2+10)))), 1),0)))</f>
        <v>0.60628476141421683</v>
      </c>
      <c r="F267" s="18">
        <f>IF($AA3="IR",IF(AND($AD3=TRUE,$AA3="IR",$A267&gt;=$AB3), (IR_factor*($AC3/Poids)) *  (EXP(-k_elim*($A267-$AB3)) - EXP(-3*($A267-$AB3)))  / (EXP(-k_elim*1.8)-EXP(-3*1.8)),0),IF($AA3="XR",IF(AND($AD3=TRUE,$AA3="XR",$A267&gt;=$AB3), IF($AE3="Jeun",   (XR_factor_fast*($AC3/Poids)) *    (EXP(-0.5*((($A267-($AB3+2))/0.9)^2)) +     EXP(-0.5*((($A267-($AB3+7))/1.1)^2)))    * MAX(EXP(-k_elim*MAX($A267-($AB3+1),0)),0.5),   (XR_factor_fed*($AC3/Poids)) *    (EXP(-0.5*((($A267-($AB3+2))/0.9)^2)) +     EXP(-0.5*((($A267-($AB3+6))/1.1)^2)))    * MAX(EXP(-k_elim*MAX($A267-($AB3+1),0)),0.58) ),0),IF(AND($AD3=TRUE,OR($AA3="Concerta",$AA3="OROS"),$A267&gt;=$AB3), MIN(OROS_factor*($AC3/Poids),22) / (1+EXP(-(($A267-($AB3+4.8))))) *  IF($A267&gt;($AB3+10), EXP(-k_elim*(($A267-($AB3+10)))), 1),0)))</f>
        <v>0</v>
      </c>
      <c r="G267" s="18">
        <f>IF($AA4="IR",IF(AND($AD4=TRUE,$AA4="IR",$A267&gt;=$AB4), (IR_factor*($AC4/Poids)) *  (EXP(-k_elim*($A267-$AB4)) - EXP(-3*($A267-$AB4)))  / (EXP(-k_elim*1.8)-EXP(-3*1.8)),0),IF($AA4="XR",IF(AND($AD4=TRUE,$AA4="XR",$A267&gt;=$AB4), IF($AE4="Jeun",   (XR_factor_fast*($AC4/Poids)) *    (EXP(-0.5*((($A267-($AB4+2))/0.9)^2)) +     EXP(-0.5*((($A267-($AB4+7))/1.1)^2)))    * MAX(EXP(-k_elim*MAX($A267-($AB4+1),0)),0.5),   (XR_factor_fed*($AC4/Poids)) *    (EXP(-0.5*((($A267-($AB4+2))/0.9)^2)) +     EXP(-0.5*((($A267-($AB4+6))/1.1)^2)))    * MAX(EXP(-k_elim*MAX($A267-($AB4+1),0)),0.58) ),0),IF(AND($AD4=TRUE,OR($AA4="Concerta",$AA4="OROS"),$A267&gt;=$AB4), MIN(OROS_factor*($AC4/Poids),22) / (1+EXP(-(($A267-($AB4+4.8))))) *  IF($A267&gt;($AB4+10), EXP(-k_elim*(($A267-($AB4+10)))), 1),0)))</f>
        <v>0</v>
      </c>
      <c r="H267" s="18">
        <f>IF($AA5="IR",IF(AND($AD5=TRUE,$AA5="IR",$A267&gt;=$AB5), (IR_factor*($AC5/Poids)) *  (EXP(-k_elim*($A267-$AB5)) - EXP(-3*($A267-$AB5)))  / (EXP(-k_elim*1.8)-EXP(-3*1.8)),0),IF($AA5="XR",IF(AND($AD5=TRUE,$AA5="XR",$A267&gt;=$AB5), IF($AE5="Jeun",   (XR_factor_fast*($AC5/Poids)) *    (EXP(-0.5*((($A267-($AB5+2))/0.9)^2)) +     EXP(-0.5*((($A267-($AB5+7))/1.1)^2)))    * MAX(EXP(-k_elim*MAX($A267-($AB5+1),0)),0.5),   (XR_factor_fed*($AC5/Poids)) *    (EXP(-0.5*((($A267-($AB5+2))/0.9)^2)) +     EXP(-0.5*((($A267-($AB5+6))/1.1)^2)))    * MAX(EXP(-k_elim*MAX($A267-($AB5+1),0)),0.58) ),0),IF(AND($AD5=TRUE,OR($AA5="Concerta",$AA5="OROS"),$A267&gt;=$AB5), MIN(OROS_factor*($AC5/Poids),22) / (1+EXP(-(($A267-($AB5+4.8))))) *  IF($A267&gt;($AB5+10), EXP(-k_elim*(($A267-($AB5+10)))), 1),0)))</f>
        <v>5.6262167941253605</v>
      </c>
      <c r="I267" s="20">
        <f>IF($AA6="IR",IF(AND($AD6=TRUE,$AA6="IR",$A267&gt;=$AB6), (IR_factor*($AC6/Poids)) *  (EXP(-k_elim*($A267-$AB6)) - EXP(-3*($A267-$AB6)))  / (EXP(-k_elim*1.8)-EXP(-3*1.8)),0),IF($AA6="XR",IF(AND($AD6=TRUE,$AA6="XR",$A267&gt;=$AB6), IF($AE6="Jeun",   (XR_factor_fast*($AC6/Poids)) *    (EXP(-0.5*((($A267-($AB6+2))/0.9)^2)) +     EXP(-0.5*((($A267-($AB6+7))/1.1)^2)))    * MAX(EXP(-k_elim*MAX($A267-($AB6+1),0)),0.5),   (XR_factor_fed*($AC6/Poids)) *    (EXP(-0.5*((($A267-($AB6+2))/0.9)^2)) +     EXP(-0.5*((($A267-($AB6+6))/1.1)^2)))    * MAX(EXP(-k_elim*MAX($A267-($AB6+1),0)),0.58) ),0),IF(AND($AD6=TRUE,OR($AA6="Concerta",$AA6="OROS"),$A267&gt;=$AB6), MIN(OROS_factor*($AC6/Poids),22) / (1+EXP(-(($A267-($AB6+4.8))))) *  IF($A267&gt;($AB6+10), EXP(-k_elim*(($A267-($AB6+10)))), 1),0)))</f>
        <v>0</v>
      </c>
      <c r="J267" s="20">
        <f>IF($AA7="IR",IF(AND($AD7=TRUE,$AA7="IR",$A267&gt;=$AB7), (IR_factor*($AC7/Poids)) *  (EXP(-k_elim*($A267-$AB7)) - EXP(-3*($A267-$AB7)))  / (EXP(-k_elim*1.8)-EXP(-3*1.8)),0),IF($AA7="XR",IF(AND($AD7=TRUE,$AA7="XR",$A267&gt;=$AB7), IF($AE7="Jeun",   (XR_factor_fast*($AC7/Poids)) *    (EXP(-0.5*((($A267-($AB7+2))/0.9)^2)) +     EXP(-0.5*((($A267-($AB7+7))/1.1)^2)))    * MAX(EXP(-k_elim*MAX($A267-($AB7+1),0)),0.5),   (XR_factor_fed*($AC7/Poids)) *    (EXP(-0.5*((($A267-($AB7+2))/0.9)^2)) +     EXP(-0.5*((($A267-($AB7+6))/1.1)^2)))    * MAX(EXP(-k_elim*MAX($A267-($AB7+1),0)),0.58) ),0),IF(AND($AD7=TRUE,OR($AA7="Concerta",$AA7="OROS"),$A267&gt;=$AB7), MIN(OROS_factor*($AC7/Poids),22) / (1+EXP(-(($A267-($AB7+4.8))))) *  IF($A267&gt;($AB7+10), EXP(-k_elim*(($A267-($AB7+10)))), 1),0)))</f>
        <v>0</v>
      </c>
      <c r="K267" s="20">
        <f>IF($AA8="IR",IF(AND($AD8=TRUE,$AA8="IR",$A267&gt;=$AB8), (IR_factor*($AC8/Poids)) *  (EXP(-k_elim*($A267-$AB8)) - EXP(-3*($A267-$AB8)))  / (EXP(-k_elim*1.8)-EXP(-3*1.8)),0),IF($AA8="XR",IF(AND($AD8=TRUE,$AA8="XR",$A267&gt;=$AB8), IF($AE8="Jeun",   (XR_factor_fast*($AC8/Poids)) *    (EXP(-0.5*((($A267-($AB8+2))/0.9)^2)) +     EXP(-0.5*((($A267-($AB8+7))/1.1)^2)))    * MAX(EXP(-k_elim*MAX($A267-($AB8+1),0)),0.5),   (XR_factor_fed*($AC8/Poids)) *    (EXP(-0.5*((($A267-($AB8+2))/0.9)^2)) +     EXP(-0.5*((($A267-($AB8+6))/1.1)^2)))    * MAX(EXP(-k_elim*MAX($A267-($AB8+1),0)),0.58) ),0),IF(AND($AD8=TRUE,OR($AA8="Concerta",$AA8="OROS"),$A267&gt;=$AB8), MIN(OROS_factor*($AC8/Poids),22) / (1+EXP(-(($A267-($AB8+4.8))))) *  IF($A267&gt;($AB8+10), EXP(-k_elim*(($A267-($AB8+10)))), 1),0)))</f>
        <v>0</v>
      </c>
      <c r="L267" s="20">
        <f>IF($AA9="IR",IF(AND($AD9=TRUE,$AA9="IR",$A267&gt;=$AB9), (IR_factor*($AC9/Poids)) *  (EXP(-k_elim*($A267-$AB9)) - EXP(-3*($A267-$AB9)))  / (EXP(-k_elim*1.8)-EXP(-3*1.8)),0),IF($AA9="XR",IF(AND($AD9=TRUE,$AA9="XR",$A267&gt;=$AB9), IF($AE9="Jeun",   (XR_factor_fast*($AC9/Poids)) *    (EXP(-0.5*((($A267-($AB9+2))/0.9)^2)) +     EXP(-0.5*((($A267-($AB9+7))/1.1)^2)))    * MAX(EXP(-k_elim*MAX($A267-($AB9+1),0)),0.5),   (XR_factor_fed*($AC9/Poids)) *    (EXP(-0.5*((($A267-($AB9+2))/0.9)^2)) +     EXP(-0.5*((($A267-($AB9+6))/1.1)^2)))    * MAX(EXP(-k_elim*MAX($A267-($AB9+1),0)),0.58) ),0),IF(AND($AD9=TRUE,OR($AA9="Concerta",$AA9="OROS"),$A267&gt;=$AB9), MIN(OROS_factor*($AC9/Poids),22) / (1+EXP(-(($A267-($AB9+4.8))))) *  IF($A267&gt;($AB9+10), EXP(-k_elim*(($A267-($AB9+10)))), 1),0)))</f>
        <v>0</v>
      </c>
      <c r="M267" s="20">
        <f>IF($AA10="IR",IF(AND($AD10=TRUE,$AA10="IR",$A267&gt;=$AB10), (IR_factor*($AC10/Poids)) *  (EXP(-k_elim*($A267-$AB10)) - EXP(-3*($A267-$AB10)))  / (EXP(-k_elim*1.8)-EXP(-3*1.8)),0),IF($AA10="XR",IF(AND($AD10=TRUE,$AA10="XR",$A267&gt;=$AB10), IF($AE10="Jeun",   (XR_factor_fast*($AC10/Poids)) *    (EXP(-0.5*((($A267-($AB10+2))/0.9)^2)) +     EXP(-0.5*((($A267-($AB10+7))/1.1)^2)))    * MAX(EXP(-k_elim*MAX($A267-($AB10+1),0)),0.5),   (XR_factor_fed*($AC10/Poids)) *    (EXP(-0.5*((($A267-($AB10+2))/0.9)^2)) +     EXP(-0.5*((($A267-($AB10+6))/1.1)^2)))    * MAX(EXP(-k_elim*MAX($A267-($AB10+1),0)),0.58) ),0),IF(AND($AD10=TRUE,OR($AA10="Concerta",$AA10="OROS"),$A267&gt;=$AB10), MIN(OROS_factor*($AC10/Poids),22) / (1+EXP(-(($A267-($AB10+4.8))))) *  IF($A267&gt;($AB10+10), EXP(-k_elim*(($A267-($AB10+10)))), 1),0)))</f>
        <v>0</v>
      </c>
      <c r="N267" s="32">
        <f>IF($AA11="IR",IF(AND($AD11=TRUE,$AA11="IR",$A267&gt;=$AB11), (IR_factor*($AC11/Poids)) *  (EXP(-k_elim*($A267-$AB11)) - EXP(-3*($A267-$AB11)))  / (EXP(-k_elim*1.8)-EXP(-3*1.8)),0),IF($AA11="XR",IF(AND($AD11=TRUE,$AA11="XR",$A267&gt;=$AB11), IF($AE11="Jeun",   (XR_factor_fast*($AC11/Poids)) *    (EXP(-0.5*((($A267-($AB11+2))/0.9)^2)) +     EXP(-0.5*((($A267-($AB11+7))/1.1)^2)))    * MAX(EXP(-k_elim*MAX($A267-($AB11+1),0)),0.5),   (XR_factor_fed*($AC11/Poids)) *    (EXP(-0.5*((($A267-($AB11+2))/0.9)^2)) +     EXP(-0.5*((($A267-($AB11+6))/1.1)^2)))    * MAX(EXP(-k_elim*MAX($A267-($AB11+1),0)),0.58) ),0),IF(AND($AD11=TRUE,OR($AA11="Concerta",$AA11="OROS"),$A267&gt;=$AB11), MIN(OROS_factor*($AC11/Poids),22) / (1+EXP(-(($A267-($AB11+4.8))))) *  IF($A267&gt;($AB11+10), EXP(-k_elim*(($A267-($AB11+10)))), 1),0)))</f>
        <v>0</v>
      </c>
      <c r="O267" s="32">
        <f>IF($AA12="IR",IF(AND($AD12=TRUE,$AA12="IR",$A267&gt;=$AB12), (IR_factor*($AC12/Poids)) *  (EXP(-k_elim*($A267-$AB12)) - EXP(-3*($A267-$AB12)))  / (EXP(-k_elim*1.8)-EXP(-3*1.8)),0),IF($AA12="XR",IF(AND($AD12=TRUE,$AA12="XR",$A267&gt;=$AB12), IF($AE12="Jeun",   (XR_factor_fast*($AC12/Poids)) *    (EXP(-0.5*((($A267-($AB12+2))/0.9)^2)) +     EXP(-0.5*((($A267-($AB12+7))/1.1)^2)))    * MAX(EXP(-k_elim*MAX($A267-($AB12+1),0)),0.5),   (XR_factor_fed*($AC12/Poids)) *    (EXP(-0.5*((($A267-($AB12+2))/0.9)^2)) +     EXP(-0.5*((($A267-($AB12+6))/1.1)^2)))    * MAX(EXP(-k_elim*MAX($A267-($AB12+1),0)),0.58) ),0),IF(AND($AD12=TRUE,OR($AA12="Concerta",$AA12="OROS"),$A267&gt;=$AB12), MIN(OROS_factor*($AC12/Poids),22) / (1+EXP(-(($A267-($AB12+4.8))))) *  IF($A267&gt;($AB12+10), EXP(-k_elim*(($A267-($AB12+10)))), 1),0)))</f>
        <v>0</v>
      </c>
      <c r="P267" s="32">
        <f>IF($AA13="IR",IF(AND($AD13=TRUE,$AA13="IR",$A267&gt;=$AB13), (IR_factor*($AC13/Poids)) *  (EXP(-k_elim*($A267-$AB13)) - EXP(-3*($A267-$AB13)))  / (EXP(-k_elim*1.8)-EXP(-3*1.8)),0),IF($AA13="XR",IF(AND($AD13=TRUE,$AA13="XR",$A267&gt;=$AB13), IF($AE13="Jeun",   (XR_factor_fast*($AC13/Poids)) *    (EXP(-0.5*((($A267-($AB13+2))/0.9)^2)) +     EXP(-0.5*((($A267-($AB13+7))/1.1)^2)))    * MAX(EXP(-k_elim*MAX($A267-($AB13+1),0)),0.5),   (XR_factor_fed*($AC13/Poids)) *    (EXP(-0.5*((($A267-($AB13+2))/0.9)^2)) +     EXP(-0.5*((($A267-($AB13+6))/1.1)^2)))    * MAX(EXP(-k_elim*MAX($A267-($AB13+1),0)),0.58) ),0),IF(AND($AD13=TRUE,OR($AA13="Concerta",$AA13="OROS"),$A267&gt;=$AB13), MIN(OROS_factor*($AC13/Poids),22) / (1+EXP(-(($A267-($AB13+4.8))))) *  IF($A267&gt;($AB13+10), EXP(-k_elim*(($A267-($AB13+10)))), 1),0)))</f>
        <v>0</v>
      </c>
      <c r="AO267">
        <v>5</v>
      </c>
    </row>
    <row r="268" spans="1:41">
      <c r="A268" s="17">
        <v>19.299999999999951</v>
      </c>
      <c r="B268" s="18">
        <f t="shared" si="12"/>
        <v>6.1559265606739162</v>
      </c>
      <c r="C268" s="20">
        <f t="shared" si="13"/>
        <v>0</v>
      </c>
      <c r="D268" s="32">
        <f t="shared" si="14"/>
        <v>0</v>
      </c>
      <c r="E268" s="18">
        <f>IF($AA2="IR",IF(AND($AD2=TRUE,$AA2="IR",$A268&gt;=$AB2), (IR_factor*($AC2/Poids)) *  (EXP(-k_elim*($A268-$AB2)) - EXP(-3*($A268-$AB2)))  / (EXP(-k_elim*1.8)-EXP(-3*1.8)),0),IF($AA2="XR",IF(AND($AD2=TRUE,$AA2="XR",$A268&gt;=$AB2), IF($AE2="Jeun",   (XR_factor_fast*($AC2/Poids)) *    (EXP(-0.5*((($A268-($AB2+2))/0.9)^2)) +     EXP(-0.5*((($A268-($AB2+7))/1.1)^2)))    * MAX(EXP(-k_elim*MAX($A268-($AB2+1),0)),0.5),   (XR_factor_fed*($AC2/Poids)) *    (EXP(-0.5*((($A268-($AB2+2))/0.9)^2)) +     EXP(-0.5*((($A268-($AB2+6))/1.1)^2)))    * MAX(EXP(-k_elim*MAX($A268-($AB2+1),0)),0.58) ),0),IF(AND($AD2=TRUE,OR($AA2="Concerta",$AA2="OROS"),$A268&gt;=$AB2), MIN(OROS_factor*($AC2/Poids),22) / (1+EXP(-(($A268-($AB2+4.8))))) *  IF($A268&gt;($AB2+10), EXP(-k_elim*(($A268-($AB2+10)))), 1),0)))</f>
        <v>0.59882664614695735</v>
      </c>
      <c r="F268" s="18">
        <f>IF($AA3="IR",IF(AND($AD3=TRUE,$AA3="IR",$A268&gt;=$AB3), (IR_factor*($AC3/Poids)) *  (EXP(-k_elim*($A268-$AB3)) - EXP(-3*($A268-$AB3)))  / (EXP(-k_elim*1.8)-EXP(-3*1.8)),0),IF($AA3="XR",IF(AND($AD3=TRUE,$AA3="XR",$A268&gt;=$AB3), IF($AE3="Jeun",   (XR_factor_fast*($AC3/Poids)) *    (EXP(-0.5*((($A268-($AB3+2))/0.9)^2)) +     EXP(-0.5*((($A268-($AB3+7))/1.1)^2)))    * MAX(EXP(-k_elim*MAX($A268-($AB3+1),0)),0.5),   (XR_factor_fed*($AC3/Poids)) *    (EXP(-0.5*((($A268-($AB3+2))/0.9)^2)) +     EXP(-0.5*((($A268-($AB3+6))/1.1)^2)))    * MAX(EXP(-k_elim*MAX($A268-($AB3+1),0)),0.58) ),0),IF(AND($AD3=TRUE,OR($AA3="Concerta",$AA3="OROS"),$A268&gt;=$AB3), MIN(OROS_factor*($AC3/Poids),22) / (1+EXP(-(($A268-($AB3+4.8))))) *  IF($A268&gt;($AB3+10), EXP(-k_elim*(($A268-($AB3+10)))), 1),0)))</f>
        <v>0</v>
      </c>
      <c r="G268" s="18">
        <f>IF($AA4="IR",IF(AND($AD4=TRUE,$AA4="IR",$A268&gt;=$AB4), (IR_factor*($AC4/Poids)) *  (EXP(-k_elim*($A268-$AB4)) - EXP(-3*($A268-$AB4)))  / (EXP(-k_elim*1.8)-EXP(-3*1.8)),0),IF($AA4="XR",IF(AND($AD4=TRUE,$AA4="XR",$A268&gt;=$AB4), IF($AE4="Jeun",   (XR_factor_fast*($AC4/Poids)) *    (EXP(-0.5*((($A268-($AB4+2))/0.9)^2)) +     EXP(-0.5*((($A268-($AB4+7))/1.1)^2)))    * MAX(EXP(-k_elim*MAX($A268-($AB4+1),0)),0.5),   (XR_factor_fed*($AC4/Poids)) *    (EXP(-0.5*((($A268-($AB4+2))/0.9)^2)) +     EXP(-0.5*((($A268-($AB4+6))/1.1)^2)))    * MAX(EXP(-k_elim*MAX($A268-($AB4+1),0)),0.58) ),0),IF(AND($AD4=TRUE,OR($AA4="Concerta",$AA4="OROS"),$A268&gt;=$AB4), MIN(OROS_factor*($AC4/Poids),22) / (1+EXP(-(($A268-($AB4+4.8))))) *  IF($A268&gt;($AB4+10), EXP(-k_elim*(($A268-($AB4+10)))), 1),0)))</f>
        <v>0</v>
      </c>
      <c r="H268" s="18">
        <f>IF($AA5="IR",IF(AND($AD5=TRUE,$AA5="IR",$A268&gt;=$AB5), (IR_factor*($AC5/Poids)) *  (EXP(-k_elim*($A268-$AB5)) - EXP(-3*($A268-$AB5)))  / (EXP(-k_elim*1.8)-EXP(-3*1.8)),0),IF($AA5="XR",IF(AND($AD5=TRUE,$AA5="XR",$A268&gt;=$AB5), IF($AE5="Jeun",   (XR_factor_fast*($AC5/Poids)) *    (EXP(-0.5*((($A268-($AB5+2))/0.9)^2)) +     EXP(-0.5*((($A268-($AB5+7))/1.1)^2)))    * MAX(EXP(-k_elim*MAX($A268-($AB5+1),0)),0.5),   (XR_factor_fed*($AC5/Poids)) *    (EXP(-0.5*((($A268-($AB5+2))/0.9)^2)) +     EXP(-0.5*((($A268-($AB5+6))/1.1)^2)))    * MAX(EXP(-k_elim*MAX($A268-($AB5+1),0)),0.58) ),0),IF(AND($AD5=TRUE,OR($AA5="Concerta",$AA5="OROS"),$A268&gt;=$AB5), MIN(OROS_factor*($AC5/Poids),22) / (1+EXP(-(($A268-($AB5+4.8))))) *  IF($A268&gt;($AB5+10), EXP(-k_elim*(($A268-($AB5+10)))), 1),0)))</f>
        <v>5.5570999145269591</v>
      </c>
      <c r="I268" s="20">
        <f>IF($AA6="IR",IF(AND($AD6=TRUE,$AA6="IR",$A268&gt;=$AB6), (IR_factor*($AC6/Poids)) *  (EXP(-k_elim*($A268-$AB6)) - EXP(-3*($A268-$AB6)))  / (EXP(-k_elim*1.8)-EXP(-3*1.8)),0),IF($AA6="XR",IF(AND($AD6=TRUE,$AA6="XR",$A268&gt;=$AB6), IF($AE6="Jeun",   (XR_factor_fast*($AC6/Poids)) *    (EXP(-0.5*((($A268-($AB6+2))/0.9)^2)) +     EXP(-0.5*((($A268-($AB6+7))/1.1)^2)))    * MAX(EXP(-k_elim*MAX($A268-($AB6+1),0)),0.5),   (XR_factor_fed*($AC6/Poids)) *    (EXP(-0.5*((($A268-($AB6+2))/0.9)^2)) +     EXP(-0.5*((($A268-($AB6+6))/1.1)^2)))    * MAX(EXP(-k_elim*MAX($A268-($AB6+1),0)),0.58) ),0),IF(AND($AD6=TRUE,OR($AA6="Concerta",$AA6="OROS"),$A268&gt;=$AB6), MIN(OROS_factor*($AC6/Poids),22) / (1+EXP(-(($A268-($AB6+4.8))))) *  IF($A268&gt;($AB6+10), EXP(-k_elim*(($A268-($AB6+10)))), 1),0)))</f>
        <v>0</v>
      </c>
      <c r="J268" s="20">
        <f>IF($AA7="IR",IF(AND($AD7=TRUE,$AA7="IR",$A268&gt;=$AB7), (IR_factor*($AC7/Poids)) *  (EXP(-k_elim*($A268-$AB7)) - EXP(-3*($A268-$AB7)))  / (EXP(-k_elim*1.8)-EXP(-3*1.8)),0),IF($AA7="XR",IF(AND($AD7=TRUE,$AA7="XR",$A268&gt;=$AB7), IF($AE7="Jeun",   (XR_factor_fast*($AC7/Poids)) *    (EXP(-0.5*((($A268-($AB7+2))/0.9)^2)) +     EXP(-0.5*((($A268-($AB7+7))/1.1)^2)))    * MAX(EXP(-k_elim*MAX($A268-($AB7+1),0)),0.5),   (XR_factor_fed*($AC7/Poids)) *    (EXP(-0.5*((($A268-($AB7+2))/0.9)^2)) +     EXP(-0.5*((($A268-($AB7+6))/1.1)^2)))    * MAX(EXP(-k_elim*MAX($A268-($AB7+1),0)),0.58) ),0),IF(AND($AD7=TRUE,OR($AA7="Concerta",$AA7="OROS"),$A268&gt;=$AB7), MIN(OROS_factor*($AC7/Poids),22) / (1+EXP(-(($A268-($AB7+4.8))))) *  IF($A268&gt;($AB7+10), EXP(-k_elim*(($A268-($AB7+10)))), 1),0)))</f>
        <v>0</v>
      </c>
      <c r="K268" s="20">
        <f>IF($AA8="IR",IF(AND($AD8=TRUE,$AA8="IR",$A268&gt;=$AB8), (IR_factor*($AC8/Poids)) *  (EXP(-k_elim*($A268-$AB8)) - EXP(-3*($A268-$AB8)))  / (EXP(-k_elim*1.8)-EXP(-3*1.8)),0),IF($AA8="XR",IF(AND($AD8=TRUE,$AA8="XR",$A268&gt;=$AB8), IF($AE8="Jeun",   (XR_factor_fast*($AC8/Poids)) *    (EXP(-0.5*((($A268-($AB8+2))/0.9)^2)) +     EXP(-0.5*((($A268-($AB8+7))/1.1)^2)))    * MAX(EXP(-k_elim*MAX($A268-($AB8+1),0)),0.5),   (XR_factor_fed*($AC8/Poids)) *    (EXP(-0.5*((($A268-($AB8+2))/0.9)^2)) +     EXP(-0.5*((($A268-($AB8+6))/1.1)^2)))    * MAX(EXP(-k_elim*MAX($A268-($AB8+1),0)),0.58) ),0),IF(AND($AD8=TRUE,OR($AA8="Concerta",$AA8="OROS"),$A268&gt;=$AB8), MIN(OROS_factor*($AC8/Poids),22) / (1+EXP(-(($A268-($AB8+4.8))))) *  IF($A268&gt;($AB8+10), EXP(-k_elim*(($A268-($AB8+10)))), 1),0)))</f>
        <v>0</v>
      </c>
      <c r="L268" s="20">
        <f>IF($AA9="IR",IF(AND($AD9=TRUE,$AA9="IR",$A268&gt;=$AB9), (IR_factor*($AC9/Poids)) *  (EXP(-k_elim*($A268-$AB9)) - EXP(-3*($A268-$AB9)))  / (EXP(-k_elim*1.8)-EXP(-3*1.8)),0),IF($AA9="XR",IF(AND($AD9=TRUE,$AA9="XR",$A268&gt;=$AB9), IF($AE9="Jeun",   (XR_factor_fast*($AC9/Poids)) *    (EXP(-0.5*((($A268-($AB9+2))/0.9)^2)) +     EXP(-0.5*((($A268-($AB9+7))/1.1)^2)))    * MAX(EXP(-k_elim*MAX($A268-($AB9+1),0)),0.5),   (XR_factor_fed*($AC9/Poids)) *    (EXP(-0.5*((($A268-($AB9+2))/0.9)^2)) +     EXP(-0.5*((($A268-($AB9+6))/1.1)^2)))    * MAX(EXP(-k_elim*MAX($A268-($AB9+1),0)),0.58) ),0),IF(AND($AD9=TRUE,OR($AA9="Concerta",$AA9="OROS"),$A268&gt;=$AB9), MIN(OROS_factor*($AC9/Poids),22) / (1+EXP(-(($A268-($AB9+4.8))))) *  IF($A268&gt;($AB9+10), EXP(-k_elim*(($A268-($AB9+10)))), 1),0)))</f>
        <v>0</v>
      </c>
      <c r="M268" s="20">
        <f>IF($AA10="IR",IF(AND($AD10=TRUE,$AA10="IR",$A268&gt;=$AB10), (IR_factor*($AC10/Poids)) *  (EXP(-k_elim*($A268-$AB10)) - EXP(-3*($A268-$AB10)))  / (EXP(-k_elim*1.8)-EXP(-3*1.8)),0),IF($AA10="XR",IF(AND($AD10=TRUE,$AA10="XR",$A268&gt;=$AB10), IF($AE10="Jeun",   (XR_factor_fast*($AC10/Poids)) *    (EXP(-0.5*((($A268-($AB10+2))/0.9)^2)) +     EXP(-0.5*((($A268-($AB10+7))/1.1)^2)))    * MAX(EXP(-k_elim*MAX($A268-($AB10+1),0)),0.5),   (XR_factor_fed*($AC10/Poids)) *    (EXP(-0.5*((($A268-($AB10+2))/0.9)^2)) +     EXP(-0.5*((($A268-($AB10+6))/1.1)^2)))    * MAX(EXP(-k_elim*MAX($A268-($AB10+1),0)),0.58) ),0),IF(AND($AD10=TRUE,OR($AA10="Concerta",$AA10="OROS"),$A268&gt;=$AB10), MIN(OROS_factor*($AC10/Poids),22) / (1+EXP(-(($A268-($AB10+4.8))))) *  IF($A268&gt;($AB10+10), EXP(-k_elim*(($A268-($AB10+10)))), 1),0)))</f>
        <v>0</v>
      </c>
      <c r="N268" s="32">
        <f>IF($AA11="IR",IF(AND($AD11=TRUE,$AA11="IR",$A268&gt;=$AB11), (IR_factor*($AC11/Poids)) *  (EXP(-k_elim*($A268-$AB11)) - EXP(-3*($A268-$AB11)))  / (EXP(-k_elim*1.8)-EXP(-3*1.8)),0),IF($AA11="XR",IF(AND($AD11=TRUE,$AA11="XR",$A268&gt;=$AB11), IF($AE11="Jeun",   (XR_factor_fast*($AC11/Poids)) *    (EXP(-0.5*((($A268-($AB11+2))/0.9)^2)) +     EXP(-0.5*((($A268-($AB11+7))/1.1)^2)))    * MAX(EXP(-k_elim*MAX($A268-($AB11+1),0)),0.5),   (XR_factor_fed*($AC11/Poids)) *    (EXP(-0.5*((($A268-($AB11+2))/0.9)^2)) +     EXP(-0.5*((($A268-($AB11+6))/1.1)^2)))    * MAX(EXP(-k_elim*MAX($A268-($AB11+1),0)),0.58) ),0),IF(AND($AD11=TRUE,OR($AA11="Concerta",$AA11="OROS"),$A268&gt;=$AB11), MIN(OROS_factor*($AC11/Poids),22) / (1+EXP(-(($A268-($AB11+4.8))))) *  IF($A268&gt;($AB11+10), EXP(-k_elim*(($A268-($AB11+10)))), 1),0)))</f>
        <v>0</v>
      </c>
      <c r="O268" s="32">
        <f>IF($AA12="IR",IF(AND($AD12=TRUE,$AA12="IR",$A268&gt;=$AB12), (IR_factor*($AC12/Poids)) *  (EXP(-k_elim*($A268-$AB12)) - EXP(-3*($A268-$AB12)))  / (EXP(-k_elim*1.8)-EXP(-3*1.8)),0),IF($AA12="XR",IF(AND($AD12=TRUE,$AA12="XR",$A268&gt;=$AB12), IF($AE12="Jeun",   (XR_factor_fast*($AC12/Poids)) *    (EXP(-0.5*((($A268-($AB12+2))/0.9)^2)) +     EXP(-0.5*((($A268-($AB12+7))/1.1)^2)))    * MAX(EXP(-k_elim*MAX($A268-($AB12+1),0)),0.5),   (XR_factor_fed*($AC12/Poids)) *    (EXP(-0.5*((($A268-($AB12+2))/0.9)^2)) +     EXP(-0.5*((($A268-($AB12+6))/1.1)^2)))    * MAX(EXP(-k_elim*MAX($A268-($AB12+1),0)),0.58) ),0),IF(AND($AD12=TRUE,OR($AA12="Concerta",$AA12="OROS"),$A268&gt;=$AB12), MIN(OROS_factor*($AC12/Poids),22) / (1+EXP(-(($A268-($AB12+4.8))))) *  IF($A268&gt;($AB12+10), EXP(-k_elim*(($A268-($AB12+10)))), 1),0)))</f>
        <v>0</v>
      </c>
      <c r="P268" s="32">
        <f>IF($AA13="IR",IF(AND($AD13=TRUE,$AA13="IR",$A268&gt;=$AB13), (IR_factor*($AC13/Poids)) *  (EXP(-k_elim*($A268-$AB13)) - EXP(-3*($A268-$AB13)))  / (EXP(-k_elim*1.8)-EXP(-3*1.8)),0),IF($AA13="XR",IF(AND($AD13=TRUE,$AA13="XR",$A268&gt;=$AB13), IF($AE13="Jeun",   (XR_factor_fast*($AC13/Poids)) *    (EXP(-0.5*((($A268-($AB13+2))/0.9)^2)) +     EXP(-0.5*((($A268-($AB13+7))/1.1)^2)))    * MAX(EXP(-k_elim*MAX($A268-($AB13+1),0)),0.5),   (XR_factor_fed*($AC13/Poids)) *    (EXP(-0.5*((($A268-($AB13+2))/0.9)^2)) +     EXP(-0.5*((($A268-($AB13+6))/1.1)^2)))    * MAX(EXP(-k_elim*MAX($A268-($AB13+1),0)),0.58) ),0),IF(AND($AD13=TRUE,OR($AA13="Concerta",$AA13="OROS"),$A268&gt;=$AB13), MIN(OROS_factor*($AC13/Poids),22) / (1+EXP(-(($A268-($AB13+4.8))))) *  IF($A268&gt;($AB13+10), EXP(-k_elim*(($A268-($AB13+10)))), 1),0)))</f>
        <v>0</v>
      </c>
      <c r="AO268">
        <v>5</v>
      </c>
    </row>
    <row r="269" spans="1:41">
      <c r="A269" s="17">
        <v>19.349999999999952</v>
      </c>
      <c r="B269" s="18">
        <f t="shared" si="12"/>
        <v>6.0802805688058053</v>
      </c>
      <c r="C269" s="20">
        <f t="shared" si="13"/>
        <v>0</v>
      </c>
      <c r="D269" s="32">
        <f t="shared" si="14"/>
        <v>0</v>
      </c>
      <c r="E269" s="18">
        <f>IF($AA2="IR",IF(AND($AD2=TRUE,$AA2="IR",$A269&gt;=$AB2), (IR_factor*($AC2/Poids)) *  (EXP(-k_elim*($A269-$AB2)) - EXP(-3*($A269-$AB2)))  / (EXP(-k_elim*1.8)-EXP(-3*1.8)),0),IF($AA2="XR",IF(AND($AD2=TRUE,$AA2="XR",$A269&gt;=$AB2), IF($AE2="Jeun",   (XR_factor_fast*($AC2/Poids)) *    (EXP(-0.5*((($A269-($AB2+2))/0.9)^2)) +     EXP(-0.5*((($A269-($AB2+7))/1.1)^2)))    * MAX(EXP(-k_elim*MAX($A269-($AB2+1),0)),0.5),   (XR_factor_fed*($AC2/Poids)) *    (EXP(-0.5*((($A269-($AB2+2))/0.9)^2)) +     EXP(-0.5*((($A269-($AB2+6))/1.1)^2)))    * MAX(EXP(-k_elim*MAX($A269-($AB2+1),0)),0.58) ),0),IF(AND($AD2=TRUE,OR($AA2="Concerta",$AA2="OROS"),$A269&gt;=$AB2), MIN(OROS_factor*($AC2/Poids),22) / (1+EXP(-(($A269-($AB2+4.8))))) *  IF($A269&gt;($AB2+10), EXP(-k_elim*(($A269-($AB2+10)))), 1),0)))</f>
        <v>0.59146027569480764</v>
      </c>
      <c r="F269" s="18">
        <f>IF($AA3="IR",IF(AND($AD3=TRUE,$AA3="IR",$A269&gt;=$AB3), (IR_factor*($AC3/Poids)) *  (EXP(-k_elim*($A269-$AB3)) - EXP(-3*($A269-$AB3)))  / (EXP(-k_elim*1.8)-EXP(-3*1.8)),0),IF($AA3="XR",IF(AND($AD3=TRUE,$AA3="XR",$A269&gt;=$AB3), IF($AE3="Jeun",   (XR_factor_fast*($AC3/Poids)) *    (EXP(-0.5*((($A269-($AB3+2))/0.9)^2)) +     EXP(-0.5*((($A269-($AB3+7))/1.1)^2)))    * MAX(EXP(-k_elim*MAX($A269-($AB3+1),0)),0.5),   (XR_factor_fed*($AC3/Poids)) *    (EXP(-0.5*((($A269-($AB3+2))/0.9)^2)) +     EXP(-0.5*((($A269-($AB3+6))/1.1)^2)))    * MAX(EXP(-k_elim*MAX($A269-($AB3+1),0)),0.58) ),0),IF(AND($AD3=TRUE,OR($AA3="Concerta",$AA3="OROS"),$A269&gt;=$AB3), MIN(OROS_factor*($AC3/Poids),22) / (1+EXP(-(($A269-($AB3+4.8))))) *  IF($A269&gt;($AB3+10), EXP(-k_elim*(($A269-($AB3+10)))), 1),0)))</f>
        <v>0</v>
      </c>
      <c r="G269" s="18">
        <f>IF($AA4="IR",IF(AND($AD4=TRUE,$AA4="IR",$A269&gt;=$AB4), (IR_factor*($AC4/Poids)) *  (EXP(-k_elim*($A269-$AB4)) - EXP(-3*($A269-$AB4)))  / (EXP(-k_elim*1.8)-EXP(-3*1.8)),0),IF($AA4="XR",IF(AND($AD4=TRUE,$AA4="XR",$A269&gt;=$AB4), IF($AE4="Jeun",   (XR_factor_fast*($AC4/Poids)) *    (EXP(-0.5*((($A269-($AB4+2))/0.9)^2)) +     EXP(-0.5*((($A269-($AB4+7))/1.1)^2)))    * MAX(EXP(-k_elim*MAX($A269-($AB4+1),0)),0.5),   (XR_factor_fed*($AC4/Poids)) *    (EXP(-0.5*((($A269-($AB4+2))/0.9)^2)) +     EXP(-0.5*((($A269-($AB4+6))/1.1)^2)))    * MAX(EXP(-k_elim*MAX($A269-($AB4+1),0)),0.58) ),0),IF(AND($AD4=TRUE,OR($AA4="Concerta",$AA4="OROS"),$A269&gt;=$AB4), MIN(OROS_factor*($AC4/Poids),22) / (1+EXP(-(($A269-($AB4+4.8))))) *  IF($A269&gt;($AB4+10), EXP(-k_elim*(($A269-($AB4+10)))), 1),0)))</f>
        <v>0</v>
      </c>
      <c r="H269" s="18">
        <f>IF($AA5="IR",IF(AND($AD5=TRUE,$AA5="IR",$A269&gt;=$AB5), (IR_factor*($AC5/Poids)) *  (EXP(-k_elim*($A269-$AB5)) - EXP(-3*($A269-$AB5)))  / (EXP(-k_elim*1.8)-EXP(-3*1.8)),0),IF($AA5="XR",IF(AND($AD5=TRUE,$AA5="XR",$A269&gt;=$AB5), IF($AE5="Jeun",   (XR_factor_fast*($AC5/Poids)) *    (EXP(-0.5*((($A269-($AB5+2))/0.9)^2)) +     EXP(-0.5*((($A269-($AB5+7))/1.1)^2)))    * MAX(EXP(-k_elim*MAX($A269-($AB5+1),0)),0.5),   (XR_factor_fed*($AC5/Poids)) *    (EXP(-0.5*((($A269-($AB5+2))/0.9)^2)) +     EXP(-0.5*((($A269-($AB5+6))/1.1)^2)))    * MAX(EXP(-k_elim*MAX($A269-($AB5+1),0)),0.58) ),0),IF(AND($AD5=TRUE,OR($AA5="Concerta",$AA5="OROS"),$A269&gt;=$AB5), MIN(OROS_factor*($AC5/Poids),22) / (1+EXP(-(($A269-($AB5+4.8))))) *  IF($A269&gt;($AB5+10), EXP(-k_elim*(($A269-($AB5+10)))), 1),0)))</f>
        <v>5.4888202931109973</v>
      </c>
      <c r="I269" s="20">
        <f>IF($AA6="IR",IF(AND($AD6=TRUE,$AA6="IR",$A269&gt;=$AB6), (IR_factor*($AC6/Poids)) *  (EXP(-k_elim*($A269-$AB6)) - EXP(-3*($A269-$AB6)))  / (EXP(-k_elim*1.8)-EXP(-3*1.8)),0),IF($AA6="XR",IF(AND($AD6=TRUE,$AA6="XR",$A269&gt;=$AB6), IF($AE6="Jeun",   (XR_factor_fast*($AC6/Poids)) *    (EXP(-0.5*((($A269-($AB6+2))/0.9)^2)) +     EXP(-0.5*((($A269-($AB6+7))/1.1)^2)))    * MAX(EXP(-k_elim*MAX($A269-($AB6+1),0)),0.5),   (XR_factor_fed*($AC6/Poids)) *    (EXP(-0.5*((($A269-($AB6+2))/0.9)^2)) +     EXP(-0.5*((($A269-($AB6+6))/1.1)^2)))    * MAX(EXP(-k_elim*MAX($A269-($AB6+1),0)),0.58) ),0),IF(AND($AD6=TRUE,OR($AA6="Concerta",$AA6="OROS"),$A269&gt;=$AB6), MIN(OROS_factor*($AC6/Poids),22) / (1+EXP(-(($A269-($AB6+4.8))))) *  IF($A269&gt;($AB6+10), EXP(-k_elim*(($A269-($AB6+10)))), 1),0)))</f>
        <v>0</v>
      </c>
      <c r="J269" s="20">
        <f>IF($AA7="IR",IF(AND($AD7=TRUE,$AA7="IR",$A269&gt;=$AB7), (IR_factor*($AC7/Poids)) *  (EXP(-k_elim*($A269-$AB7)) - EXP(-3*($A269-$AB7)))  / (EXP(-k_elim*1.8)-EXP(-3*1.8)),0),IF($AA7="XR",IF(AND($AD7=TRUE,$AA7="XR",$A269&gt;=$AB7), IF($AE7="Jeun",   (XR_factor_fast*($AC7/Poids)) *    (EXP(-0.5*((($A269-($AB7+2))/0.9)^2)) +     EXP(-0.5*((($A269-($AB7+7))/1.1)^2)))    * MAX(EXP(-k_elim*MAX($A269-($AB7+1),0)),0.5),   (XR_factor_fed*($AC7/Poids)) *    (EXP(-0.5*((($A269-($AB7+2))/0.9)^2)) +     EXP(-0.5*((($A269-($AB7+6))/1.1)^2)))    * MAX(EXP(-k_elim*MAX($A269-($AB7+1),0)),0.58) ),0),IF(AND($AD7=TRUE,OR($AA7="Concerta",$AA7="OROS"),$A269&gt;=$AB7), MIN(OROS_factor*($AC7/Poids),22) / (1+EXP(-(($A269-($AB7+4.8))))) *  IF($A269&gt;($AB7+10), EXP(-k_elim*(($A269-($AB7+10)))), 1),0)))</f>
        <v>0</v>
      </c>
      <c r="K269" s="20">
        <f>IF($AA8="IR",IF(AND($AD8=TRUE,$AA8="IR",$A269&gt;=$AB8), (IR_factor*($AC8/Poids)) *  (EXP(-k_elim*($A269-$AB8)) - EXP(-3*($A269-$AB8)))  / (EXP(-k_elim*1.8)-EXP(-3*1.8)),0),IF($AA8="XR",IF(AND($AD8=TRUE,$AA8="XR",$A269&gt;=$AB8), IF($AE8="Jeun",   (XR_factor_fast*($AC8/Poids)) *    (EXP(-0.5*((($A269-($AB8+2))/0.9)^2)) +     EXP(-0.5*((($A269-($AB8+7))/1.1)^2)))    * MAX(EXP(-k_elim*MAX($A269-($AB8+1),0)),0.5),   (XR_factor_fed*($AC8/Poids)) *    (EXP(-0.5*((($A269-($AB8+2))/0.9)^2)) +     EXP(-0.5*((($A269-($AB8+6))/1.1)^2)))    * MAX(EXP(-k_elim*MAX($A269-($AB8+1),0)),0.58) ),0),IF(AND($AD8=TRUE,OR($AA8="Concerta",$AA8="OROS"),$A269&gt;=$AB8), MIN(OROS_factor*($AC8/Poids),22) / (1+EXP(-(($A269-($AB8+4.8))))) *  IF($A269&gt;($AB8+10), EXP(-k_elim*(($A269-($AB8+10)))), 1),0)))</f>
        <v>0</v>
      </c>
      <c r="L269" s="20">
        <f>IF($AA9="IR",IF(AND($AD9=TRUE,$AA9="IR",$A269&gt;=$AB9), (IR_factor*($AC9/Poids)) *  (EXP(-k_elim*($A269-$AB9)) - EXP(-3*($A269-$AB9)))  / (EXP(-k_elim*1.8)-EXP(-3*1.8)),0),IF($AA9="XR",IF(AND($AD9=TRUE,$AA9="XR",$A269&gt;=$AB9), IF($AE9="Jeun",   (XR_factor_fast*($AC9/Poids)) *    (EXP(-0.5*((($A269-($AB9+2))/0.9)^2)) +     EXP(-0.5*((($A269-($AB9+7))/1.1)^2)))    * MAX(EXP(-k_elim*MAX($A269-($AB9+1),0)),0.5),   (XR_factor_fed*($AC9/Poids)) *    (EXP(-0.5*((($A269-($AB9+2))/0.9)^2)) +     EXP(-0.5*((($A269-($AB9+6))/1.1)^2)))    * MAX(EXP(-k_elim*MAX($A269-($AB9+1),0)),0.58) ),0),IF(AND($AD9=TRUE,OR($AA9="Concerta",$AA9="OROS"),$A269&gt;=$AB9), MIN(OROS_factor*($AC9/Poids),22) / (1+EXP(-(($A269-($AB9+4.8))))) *  IF($A269&gt;($AB9+10), EXP(-k_elim*(($A269-($AB9+10)))), 1),0)))</f>
        <v>0</v>
      </c>
      <c r="M269" s="20">
        <f>IF($AA10="IR",IF(AND($AD10=TRUE,$AA10="IR",$A269&gt;=$AB10), (IR_factor*($AC10/Poids)) *  (EXP(-k_elim*($A269-$AB10)) - EXP(-3*($A269-$AB10)))  / (EXP(-k_elim*1.8)-EXP(-3*1.8)),0),IF($AA10="XR",IF(AND($AD10=TRUE,$AA10="XR",$A269&gt;=$AB10), IF($AE10="Jeun",   (XR_factor_fast*($AC10/Poids)) *    (EXP(-0.5*((($A269-($AB10+2))/0.9)^2)) +     EXP(-0.5*((($A269-($AB10+7))/1.1)^2)))    * MAX(EXP(-k_elim*MAX($A269-($AB10+1),0)),0.5),   (XR_factor_fed*($AC10/Poids)) *    (EXP(-0.5*((($A269-($AB10+2))/0.9)^2)) +     EXP(-0.5*((($A269-($AB10+6))/1.1)^2)))    * MAX(EXP(-k_elim*MAX($A269-($AB10+1),0)),0.58) ),0),IF(AND($AD10=TRUE,OR($AA10="Concerta",$AA10="OROS"),$A269&gt;=$AB10), MIN(OROS_factor*($AC10/Poids),22) / (1+EXP(-(($A269-($AB10+4.8))))) *  IF($A269&gt;($AB10+10), EXP(-k_elim*(($A269-($AB10+10)))), 1),0)))</f>
        <v>0</v>
      </c>
      <c r="N269" s="32">
        <f>IF($AA11="IR",IF(AND($AD11=TRUE,$AA11="IR",$A269&gt;=$AB11), (IR_factor*($AC11/Poids)) *  (EXP(-k_elim*($A269-$AB11)) - EXP(-3*($A269-$AB11)))  / (EXP(-k_elim*1.8)-EXP(-3*1.8)),0),IF($AA11="XR",IF(AND($AD11=TRUE,$AA11="XR",$A269&gt;=$AB11), IF($AE11="Jeun",   (XR_factor_fast*($AC11/Poids)) *    (EXP(-0.5*((($A269-($AB11+2))/0.9)^2)) +     EXP(-0.5*((($A269-($AB11+7))/1.1)^2)))    * MAX(EXP(-k_elim*MAX($A269-($AB11+1),0)),0.5),   (XR_factor_fed*($AC11/Poids)) *    (EXP(-0.5*((($A269-($AB11+2))/0.9)^2)) +     EXP(-0.5*((($A269-($AB11+6))/1.1)^2)))    * MAX(EXP(-k_elim*MAX($A269-($AB11+1),0)),0.58) ),0),IF(AND($AD11=TRUE,OR($AA11="Concerta",$AA11="OROS"),$A269&gt;=$AB11), MIN(OROS_factor*($AC11/Poids),22) / (1+EXP(-(($A269-($AB11+4.8))))) *  IF($A269&gt;($AB11+10), EXP(-k_elim*(($A269-($AB11+10)))), 1),0)))</f>
        <v>0</v>
      </c>
      <c r="O269" s="32">
        <f>IF($AA12="IR",IF(AND($AD12=TRUE,$AA12="IR",$A269&gt;=$AB12), (IR_factor*($AC12/Poids)) *  (EXP(-k_elim*($A269-$AB12)) - EXP(-3*($A269-$AB12)))  / (EXP(-k_elim*1.8)-EXP(-3*1.8)),0),IF($AA12="XR",IF(AND($AD12=TRUE,$AA12="XR",$A269&gt;=$AB12), IF($AE12="Jeun",   (XR_factor_fast*($AC12/Poids)) *    (EXP(-0.5*((($A269-($AB12+2))/0.9)^2)) +     EXP(-0.5*((($A269-($AB12+7))/1.1)^2)))    * MAX(EXP(-k_elim*MAX($A269-($AB12+1),0)),0.5),   (XR_factor_fed*($AC12/Poids)) *    (EXP(-0.5*((($A269-($AB12+2))/0.9)^2)) +     EXP(-0.5*((($A269-($AB12+6))/1.1)^2)))    * MAX(EXP(-k_elim*MAX($A269-($AB12+1),0)),0.58) ),0),IF(AND($AD12=TRUE,OR($AA12="Concerta",$AA12="OROS"),$A269&gt;=$AB12), MIN(OROS_factor*($AC12/Poids),22) / (1+EXP(-(($A269-($AB12+4.8))))) *  IF($A269&gt;($AB12+10), EXP(-k_elim*(($A269-($AB12+10)))), 1),0)))</f>
        <v>0</v>
      </c>
      <c r="P269" s="32">
        <f>IF($AA13="IR",IF(AND($AD13=TRUE,$AA13="IR",$A269&gt;=$AB13), (IR_factor*($AC13/Poids)) *  (EXP(-k_elim*($A269-$AB13)) - EXP(-3*($A269-$AB13)))  / (EXP(-k_elim*1.8)-EXP(-3*1.8)),0),IF($AA13="XR",IF(AND($AD13=TRUE,$AA13="XR",$A269&gt;=$AB13), IF($AE13="Jeun",   (XR_factor_fast*($AC13/Poids)) *    (EXP(-0.5*((($A269-($AB13+2))/0.9)^2)) +     EXP(-0.5*((($A269-($AB13+7))/1.1)^2)))    * MAX(EXP(-k_elim*MAX($A269-($AB13+1),0)),0.5),   (XR_factor_fed*($AC13/Poids)) *    (EXP(-0.5*((($A269-($AB13+2))/0.9)^2)) +     EXP(-0.5*((($A269-($AB13+6))/1.1)^2)))    * MAX(EXP(-k_elim*MAX($A269-($AB13+1),0)),0.58) ),0),IF(AND($AD13=TRUE,OR($AA13="Concerta",$AA13="OROS"),$A269&gt;=$AB13), MIN(OROS_factor*($AC13/Poids),22) / (1+EXP(-(($A269-($AB13+4.8))))) *  IF($A269&gt;($AB13+10), EXP(-k_elim*(($A269-($AB13+10)))), 1),0)))</f>
        <v>0</v>
      </c>
      <c r="AO269">
        <v>5</v>
      </c>
    </row>
    <row r="270" spans="1:41">
      <c r="A270" s="17">
        <v>19.399999999999949</v>
      </c>
      <c r="B270" s="18">
        <f t="shared" si="12"/>
        <v>6.005553958861082</v>
      </c>
      <c r="C270" s="20">
        <f t="shared" si="13"/>
        <v>0</v>
      </c>
      <c r="D270" s="32">
        <f t="shared" si="14"/>
        <v>0</v>
      </c>
      <c r="E270" s="18">
        <f>IF($AA2="IR",IF(AND($AD2=TRUE,$AA2="IR",$A270&gt;=$AB2), (IR_factor*($AC2/Poids)) *  (EXP(-k_elim*($A270-$AB2)) - EXP(-3*($A270-$AB2)))  / (EXP(-k_elim*1.8)-EXP(-3*1.8)),0),IF($AA2="XR",IF(AND($AD2=TRUE,$AA2="XR",$A270&gt;=$AB2), IF($AE2="Jeun",   (XR_factor_fast*($AC2/Poids)) *    (EXP(-0.5*((($A270-($AB2+2))/0.9)^2)) +     EXP(-0.5*((($A270-($AB2+7))/1.1)^2)))    * MAX(EXP(-k_elim*MAX($A270-($AB2+1),0)),0.5),   (XR_factor_fed*($AC2/Poids)) *    (EXP(-0.5*((($A270-($AB2+2))/0.9)^2)) +     EXP(-0.5*((($A270-($AB2+6))/1.1)^2)))    * MAX(EXP(-k_elim*MAX($A270-($AB2+1),0)),0.58) ),0),IF(AND($AD2=TRUE,OR($AA2="Concerta",$AA2="OROS"),$A270&gt;=$AB2), MIN(OROS_factor*($AC2/Poids),22) / (1+EXP(-(($A270-($AB2+4.8))))) *  IF($A270&gt;($AB2+10), EXP(-k_elim*(($A270-($AB2+10)))), 1),0)))</f>
        <v>0.5841845214735617</v>
      </c>
      <c r="F270" s="18">
        <f>IF($AA3="IR",IF(AND($AD3=TRUE,$AA3="IR",$A270&gt;=$AB3), (IR_factor*($AC3/Poids)) *  (EXP(-k_elim*($A270-$AB3)) - EXP(-3*($A270-$AB3)))  / (EXP(-k_elim*1.8)-EXP(-3*1.8)),0),IF($AA3="XR",IF(AND($AD3=TRUE,$AA3="XR",$A270&gt;=$AB3), IF($AE3="Jeun",   (XR_factor_fast*($AC3/Poids)) *    (EXP(-0.5*((($A270-($AB3+2))/0.9)^2)) +     EXP(-0.5*((($A270-($AB3+7))/1.1)^2)))    * MAX(EXP(-k_elim*MAX($A270-($AB3+1),0)),0.5),   (XR_factor_fed*($AC3/Poids)) *    (EXP(-0.5*((($A270-($AB3+2))/0.9)^2)) +     EXP(-0.5*((($A270-($AB3+6))/1.1)^2)))    * MAX(EXP(-k_elim*MAX($A270-($AB3+1),0)),0.58) ),0),IF(AND($AD3=TRUE,OR($AA3="Concerta",$AA3="OROS"),$A270&gt;=$AB3), MIN(OROS_factor*($AC3/Poids),22) / (1+EXP(-(($A270-($AB3+4.8))))) *  IF($A270&gt;($AB3+10), EXP(-k_elim*(($A270-($AB3+10)))), 1),0)))</f>
        <v>0</v>
      </c>
      <c r="G270" s="18">
        <f>IF($AA4="IR",IF(AND($AD4=TRUE,$AA4="IR",$A270&gt;=$AB4), (IR_factor*($AC4/Poids)) *  (EXP(-k_elim*($A270-$AB4)) - EXP(-3*($A270-$AB4)))  / (EXP(-k_elim*1.8)-EXP(-3*1.8)),0),IF($AA4="XR",IF(AND($AD4=TRUE,$AA4="XR",$A270&gt;=$AB4), IF($AE4="Jeun",   (XR_factor_fast*($AC4/Poids)) *    (EXP(-0.5*((($A270-($AB4+2))/0.9)^2)) +     EXP(-0.5*((($A270-($AB4+7))/1.1)^2)))    * MAX(EXP(-k_elim*MAX($A270-($AB4+1),0)),0.5),   (XR_factor_fed*($AC4/Poids)) *    (EXP(-0.5*((($A270-($AB4+2))/0.9)^2)) +     EXP(-0.5*((($A270-($AB4+6))/1.1)^2)))    * MAX(EXP(-k_elim*MAX($A270-($AB4+1),0)),0.58) ),0),IF(AND($AD4=TRUE,OR($AA4="Concerta",$AA4="OROS"),$A270&gt;=$AB4), MIN(OROS_factor*($AC4/Poids),22) / (1+EXP(-(($A270-($AB4+4.8))))) *  IF($A270&gt;($AB4+10), EXP(-k_elim*(($A270-($AB4+10)))), 1),0)))</f>
        <v>0</v>
      </c>
      <c r="H270" s="18">
        <f>IF($AA5="IR",IF(AND($AD5=TRUE,$AA5="IR",$A270&gt;=$AB5), (IR_factor*($AC5/Poids)) *  (EXP(-k_elim*($A270-$AB5)) - EXP(-3*($A270-$AB5)))  / (EXP(-k_elim*1.8)-EXP(-3*1.8)),0),IF($AA5="XR",IF(AND($AD5=TRUE,$AA5="XR",$A270&gt;=$AB5), IF($AE5="Jeun",   (XR_factor_fast*($AC5/Poids)) *    (EXP(-0.5*((($A270-($AB5+2))/0.9)^2)) +     EXP(-0.5*((($A270-($AB5+7))/1.1)^2)))    * MAX(EXP(-k_elim*MAX($A270-($AB5+1),0)),0.5),   (XR_factor_fed*($AC5/Poids)) *    (EXP(-0.5*((($A270-($AB5+2))/0.9)^2)) +     EXP(-0.5*((($A270-($AB5+6))/1.1)^2)))    * MAX(EXP(-k_elim*MAX($A270-($AB5+1),0)),0.58) ),0),IF(AND($AD5=TRUE,OR($AA5="Concerta",$AA5="OROS"),$A270&gt;=$AB5), MIN(OROS_factor*($AC5/Poids),22) / (1+EXP(-(($A270-($AB5+4.8))))) *  IF($A270&gt;($AB5+10), EXP(-k_elim*(($A270-($AB5+10)))), 1),0)))</f>
        <v>5.4213694373875203</v>
      </c>
      <c r="I270" s="20">
        <f>IF($AA6="IR",IF(AND($AD6=TRUE,$AA6="IR",$A270&gt;=$AB6), (IR_factor*($AC6/Poids)) *  (EXP(-k_elim*($A270-$AB6)) - EXP(-3*($A270-$AB6)))  / (EXP(-k_elim*1.8)-EXP(-3*1.8)),0),IF($AA6="XR",IF(AND($AD6=TRUE,$AA6="XR",$A270&gt;=$AB6), IF($AE6="Jeun",   (XR_factor_fast*($AC6/Poids)) *    (EXP(-0.5*((($A270-($AB6+2))/0.9)^2)) +     EXP(-0.5*((($A270-($AB6+7))/1.1)^2)))    * MAX(EXP(-k_elim*MAX($A270-($AB6+1),0)),0.5),   (XR_factor_fed*($AC6/Poids)) *    (EXP(-0.5*((($A270-($AB6+2))/0.9)^2)) +     EXP(-0.5*((($A270-($AB6+6))/1.1)^2)))    * MAX(EXP(-k_elim*MAX($A270-($AB6+1),0)),0.58) ),0),IF(AND($AD6=TRUE,OR($AA6="Concerta",$AA6="OROS"),$A270&gt;=$AB6), MIN(OROS_factor*($AC6/Poids),22) / (1+EXP(-(($A270-($AB6+4.8))))) *  IF($A270&gt;($AB6+10), EXP(-k_elim*(($A270-($AB6+10)))), 1),0)))</f>
        <v>0</v>
      </c>
      <c r="J270" s="20">
        <f>IF($AA7="IR",IF(AND($AD7=TRUE,$AA7="IR",$A270&gt;=$AB7), (IR_factor*($AC7/Poids)) *  (EXP(-k_elim*($A270-$AB7)) - EXP(-3*($A270-$AB7)))  / (EXP(-k_elim*1.8)-EXP(-3*1.8)),0),IF($AA7="XR",IF(AND($AD7=TRUE,$AA7="XR",$A270&gt;=$AB7), IF($AE7="Jeun",   (XR_factor_fast*($AC7/Poids)) *    (EXP(-0.5*((($A270-($AB7+2))/0.9)^2)) +     EXP(-0.5*((($A270-($AB7+7))/1.1)^2)))    * MAX(EXP(-k_elim*MAX($A270-($AB7+1),0)),0.5),   (XR_factor_fed*($AC7/Poids)) *    (EXP(-0.5*((($A270-($AB7+2))/0.9)^2)) +     EXP(-0.5*((($A270-($AB7+6))/1.1)^2)))    * MAX(EXP(-k_elim*MAX($A270-($AB7+1),0)),0.58) ),0),IF(AND($AD7=TRUE,OR($AA7="Concerta",$AA7="OROS"),$A270&gt;=$AB7), MIN(OROS_factor*($AC7/Poids),22) / (1+EXP(-(($A270-($AB7+4.8))))) *  IF($A270&gt;($AB7+10), EXP(-k_elim*(($A270-($AB7+10)))), 1),0)))</f>
        <v>0</v>
      </c>
      <c r="K270" s="20">
        <f>IF($AA8="IR",IF(AND($AD8=TRUE,$AA8="IR",$A270&gt;=$AB8), (IR_factor*($AC8/Poids)) *  (EXP(-k_elim*($A270-$AB8)) - EXP(-3*($A270-$AB8)))  / (EXP(-k_elim*1.8)-EXP(-3*1.8)),0),IF($AA8="XR",IF(AND($AD8=TRUE,$AA8="XR",$A270&gt;=$AB8), IF($AE8="Jeun",   (XR_factor_fast*($AC8/Poids)) *    (EXP(-0.5*((($A270-($AB8+2))/0.9)^2)) +     EXP(-0.5*((($A270-($AB8+7))/1.1)^2)))    * MAX(EXP(-k_elim*MAX($A270-($AB8+1),0)),0.5),   (XR_factor_fed*($AC8/Poids)) *    (EXP(-0.5*((($A270-($AB8+2))/0.9)^2)) +     EXP(-0.5*((($A270-($AB8+6))/1.1)^2)))    * MAX(EXP(-k_elim*MAX($A270-($AB8+1),0)),0.58) ),0),IF(AND($AD8=TRUE,OR($AA8="Concerta",$AA8="OROS"),$A270&gt;=$AB8), MIN(OROS_factor*($AC8/Poids),22) / (1+EXP(-(($A270-($AB8+4.8))))) *  IF($A270&gt;($AB8+10), EXP(-k_elim*(($A270-($AB8+10)))), 1),0)))</f>
        <v>0</v>
      </c>
      <c r="L270" s="20">
        <f>IF($AA9="IR",IF(AND($AD9=TRUE,$AA9="IR",$A270&gt;=$AB9), (IR_factor*($AC9/Poids)) *  (EXP(-k_elim*($A270-$AB9)) - EXP(-3*($A270-$AB9)))  / (EXP(-k_elim*1.8)-EXP(-3*1.8)),0),IF($AA9="XR",IF(AND($AD9=TRUE,$AA9="XR",$A270&gt;=$AB9), IF($AE9="Jeun",   (XR_factor_fast*($AC9/Poids)) *    (EXP(-0.5*((($A270-($AB9+2))/0.9)^2)) +     EXP(-0.5*((($A270-($AB9+7))/1.1)^2)))    * MAX(EXP(-k_elim*MAX($A270-($AB9+1),0)),0.5),   (XR_factor_fed*($AC9/Poids)) *    (EXP(-0.5*((($A270-($AB9+2))/0.9)^2)) +     EXP(-0.5*((($A270-($AB9+6))/1.1)^2)))    * MAX(EXP(-k_elim*MAX($A270-($AB9+1),0)),0.58) ),0),IF(AND($AD9=TRUE,OR($AA9="Concerta",$AA9="OROS"),$A270&gt;=$AB9), MIN(OROS_factor*($AC9/Poids),22) / (1+EXP(-(($A270-($AB9+4.8))))) *  IF($A270&gt;($AB9+10), EXP(-k_elim*(($A270-($AB9+10)))), 1),0)))</f>
        <v>0</v>
      </c>
      <c r="M270" s="20">
        <f>IF($AA10="IR",IF(AND($AD10=TRUE,$AA10="IR",$A270&gt;=$AB10), (IR_factor*($AC10/Poids)) *  (EXP(-k_elim*($A270-$AB10)) - EXP(-3*($A270-$AB10)))  / (EXP(-k_elim*1.8)-EXP(-3*1.8)),0),IF($AA10="XR",IF(AND($AD10=TRUE,$AA10="XR",$A270&gt;=$AB10), IF($AE10="Jeun",   (XR_factor_fast*($AC10/Poids)) *    (EXP(-0.5*((($A270-($AB10+2))/0.9)^2)) +     EXP(-0.5*((($A270-($AB10+7))/1.1)^2)))    * MAX(EXP(-k_elim*MAX($A270-($AB10+1),0)),0.5),   (XR_factor_fed*($AC10/Poids)) *    (EXP(-0.5*((($A270-($AB10+2))/0.9)^2)) +     EXP(-0.5*((($A270-($AB10+6))/1.1)^2)))    * MAX(EXP(-k_elim*MAX($A270-($AB10+1),0)),0.58) ),0),IF(AND($AD10=TRUE,OR($AA10="Concerta",$AA10="OROS"),$A270&gt;=$AB10), MIN(OROS_factor*($AC10/Poids),22) / (1+EXP(-(($A270-($AB10+4.8))))) *  IF($A270&gt;($AB10+10), EXP(-k_elim*(($A270-($AB10+10)))), 1),0)))</f>
        <v>0</v>
      </c>
      <c r="N270" s="32">
        <f>IF($AA11="IR",IF(AND($AD11=TRUE,$AA11="IR",$A270&gt;=$AB11), (IR_factor*($AC11/Poids)) *  (EXP(-k_elim*($A270-$AB11)) - EXP(-3*($A270-$AB11)))  / (EXP(-k_elim*1.8)-EXP(-3*1.8)),0),IF($AA11="XR",IF(AND($AD11=TRUE,$AA11="XR",$A270&gt;=$AB11), IF($AE11="Jeun",   (XR_factor_fast*($AC11/Poids)) *    (EXP(-0.5*((($A270-($AB11+2))/0.9)^2)) +     EXP(-0.5*((($A270-($AB11+7))/1.1)^2)))    * MAX(EXP(-k_elim*MAX($A270-($AB11+1),0)),0.5),   (XR_factor_fed*($AC11/Poids)) *    (EXP(-0.5*((($A270-($AB11+2))/0.9)^2)) +     EXP(-0.5*((($A270-($AB11+6))/1.1)^2)))    * MAX(EXP(-k_elim*MAX($A270-($AB11+1),0)),0.58) ),0),IF(AND($AD11=TRUE,OR($AA11="Concerta",$AA11="OROS"),$A270&gt;=$AB11), MIN(OROS_factor*($AC11/Poids),22) / (1+EXP(-(($A270-($AB11+4.8))))) *  IF($A270&gt;($AB11+10), EXP(-k_elim*(($A270-($AB11+10)))), 1),0)))</f>
        <v>0</v>
      </c>
      <c r="O270" s="32">
        <f>IF($AA12="IR",IF(AND($AD12=TRUE,$AA12="IR",$A270&gt;=$AB12), (IR_factor*($AC12/Poids)) *  (EXP(-k_elim*($A270-$AB12)) - EXP(-3*($A270-$AB12)))  / (EXP(-k_elim*1.8)-EXP(-3*1.8)),0),IF($AA12="XR",IF(AND($AD12=TRUE,$AA12="XR",$A270&gt;=$AB12), IF($AE12="Jeun",   (XR_factor_fast*($AC12/Poids)) *    (EXP(-0.5*((($A270-($AB12+2))/0.9)^2)) +     EXP(-0.5*((($A270-($AB12+7))/1.1)^2)))    * MAX(EXP(-k_elim*MAX($A270-($AB12+1),0)),0.5),   (XR_factor_fed*($AC12/Poids)) *    (EXP(-0.5*((($A270-($AB12+2))/0.9)^2)) +     EXP(-0.5*((($A270-($AB12+6))/1.1)^2)))    * MAX(EXP(-k_elim*MAX($A270-($AB12+1),0)),0.58) ),0),IF(AND($AD12=TRUE,OR($AA12="Concerta",$AA12="OROS"),$A270&gt;=$AB12), MIN(OROS_factor*($AC12/Poids),22) / (1+EXP(-(($A270-($AB12+4.8))))) *  IF($A270&gt;($AB12+10), EXP(-k_elim*(($A270-($AB12+10)))), 1),0)))</f>
        <v>0</v>
      </c>
      <c r="P270" s="32">
        <f>IF($AA13="IR",IF(AND($AD13=TRUE,$AA13="IR",$A270&gt;=$AB13), (IR_factor*($AC13/Poids)) *  (EXP(-k_elim*($A270-$AB13)) - EXP(-3*($A270-$AB13)))  / (EXP(-k_elim*1.8)-EXP(-3*1.8)),0),IF($AA13="XR",IF(AND($AD13=TRUE,$AA13="XR",$A270&gt;=$AB13), IF($AE13="Jeun",   (XR_factor_fast*($AC13/Poids)) *    (EXP(-0.5*((($A270-($AB13+2))/0.9)^2)) +     EXP(-0.5*((($A270-($AB13+7))/1.1)^2)))    * MAX(EXP(-k_elim*MAX($A270-($AB13+1),0)),0.5),   (XR_factor_fed*($AC13/Poids)) *    (EXP(-0.5*((($A270-($AB13+2))/0.9)^2)) +     EXP(-0.5*((($A270-($AB13+6))/1.1)^2)))    * MAX(EXP(-k_elim*MAX($A270-($AB13+1),0)),0.58) ),0),IF(AND($AD13=TRUE,OR($AA13="Concerta",$AA13="OROS"),$A270&gt;=$AB13), MIN(OROS_factor*($AC13/Poids),22) / (1+EXP(-(($A270-($AB13+4.8))))) *  IF($A270&gt;($AB13+10), EXP(-k_elim*(($A270-($AB13+10)))), 1),0)))</f>
        <v>0</v>
      </c>
      <c r="AO270">
        <v>5</v>
      </c>
    </row>
    <row r="271" spans="1:41">
      <c r="A271" s="17">
        <v>19.44999999999995</v>
      </c>
      <c r="B271" s="18">
        <f t="shared" si="12"/>
        <v>5.9317369764298054</v>
      </c>
      <c r="C271" s="20">
        <f t="shared" si="13"/>
        <v>0</v>
      </c>
      <c r="D271" s="32">
        <f t="shared" si="14"/>
        <v>0</v>
      </c>
      <c r="E271" s="18">
        <f>IF($AA2="IR",IF(AND($AD2=TRUE,$AA2="IR",$A271&gt;=$AB2), (IR_factor*($AC2/Poids)) *  (EXP(-k_elim*($A271-$AB2)) - EXP(-3*($A271-$AB2)))  / (EXP(-k_elim*1.8)-EXP(-3*1.8)),0),IF($AA2="XR",IF(AND($AD2=TRUE,$AA2="XR",$A271&gt;=$AB2), IF($AE2="Jeun",   (XR_factor_fast*($AC2/Poids)) *    (EXP(-0.5*((($A271-($AB2+2))/0.9)^2)) +     EXP(-0.5*((($A271-($AB2+7))/1.1)^2)))    * MAX(EXP(-k_elim*MAX($A271-($AB2+1),0)),0.5),   (XR_factor_fed*($AC2/Poids)) *    (EXP(-0.5*((($A271-($AB2+2))/0.9)^2)) +     EXP(-0.5*((($A271-($AB2+6))/1.1)^2)))    * MAX(EXP(-k_elim*MAX($A271-($AB2+1),0)),0.58) ),0),IF(AND($AD2=TRUE,OR($AA2="Concerta",$AA2="OROS"),$A271&gt;=$AB2), MIN(OROS_factor*($AC2/Poids),22) / (1+EXP(-(($A271-($AB2+4.8))))) *  IF($A271&gt;($AB2+10), EXP(-k_elim*(($A271-($AB2+10)))), 1),0)))</f>
        <v>0.5769982687821108</v>
      </c>
      <c r="F271" s="18">
        <f>IF($AA3="IR",IF(AND($AD3=TRUE,$AA3="IR",$A271&gt;=$AB3), (IR_factor*($AC3/Poids)) *  (EXP(-k_elim*($A271-$AB3)) - EXP(-3*($A271-$AB3)))  / (EXP(-k_elim*1.8)-EXP(-3*1.8)),0),IF($AA3="XR",IF(AND($AD3=TRUE,$AA3="XR",$A271&gt;=$AB3), IF($AE3="Jeun",   (XR_factor_fast*($AC3/Poids)) *    (EXP(-0.5*((($A271-($AB3+2))/0.9)^2)) +     EXP(-0.5*((($A271-($AB3+7))/1.1)^2)))    * MAX(EXP(-k_elim*MAX($A271-($AB3+1),0)),0.5),   (XR_factor_fed*($AC3/Poids)) *    (EXP(-0.5*((($A271-($AB3+2))/0.9)^2)) +     EXP(-0.5*((($A271-($AB3+6))/1.1)^2)))    * MAX(EXP(-k_elim*MAX($A271-($AB3+1),0)),0.58) ),0),IF(AND($AD3=TRUE,OR($AA3="Concerta",$AA3="OROS"),$A271&gt;=$AB3), MIN(OROS_factor*($AC3/Poids),22) / (1+EXP(-(($A271-($AB3+4.8))))) *  IF($A271&gt;($AB3+10), EXP(-k_elim*(($A271-($AB3+10)))), 1),0)))</f>
        <v>0</v>
      </c>
      <c r="G271" s="18">
        <f>IF($AA4="IR",IF(AND($AD4=TRUE,$AA4="IR",$A271&gt;=$AB4), (IR_factor*($AC4/Poids)) *  (EXP(-k_elim*($A271-$AB4)) - EXP(-3*($A271-$AB4)))  / (EXP(-k_elim*1.8)-EXP(-3*1.8)),0),IF($AA4="XR",IF(AND($AD4=TRUE,$AA4="XR",$A271&gt;=$AB4), IF($AE4="Jeun",   (XR_factor_fast*($AC4/Poids)) *    (EXP(-0.5*((($A271-($AB4+2))/0.9)^2)) +     EXP(-0.5*((($A271-($AB4+7))/1.1)^2)))    * MAX(EXP(-k_elim*MAX($A271-($AB4+1),0)),0.5),   (XR_factor_fed*($AC4/Poids)) *    (EXP(-0.5*((($A271-($AB4+2))/0.9)^2)) +     EXP(-0.5*((($A271-($AB4+6))/1.1)^2)))    * MAX(EXP(-k_elim*MAX($A271-($AB4+1),0)),0.58) ),0),IF(AND($AD4=TRUE,OR($AA4="Concerta",$AA4="OROS"),$A271&gt;=$AB4), MIN(OROS_factor*($AC4/Poids),22) / (1+EXP(-(($A271-($AB4+4.8))))) *  IF($A271&gt;($AB4+10), EXP(-k_elim*(($A271-($AB4+10)))), 1),0)))</f>
        <v>0</v>
      </c>
      <c r="H271" s="18">
        <f>IF($AA5="IR",IF(AND($AD5=TRUE,$AA5="IR",$A271&gt;=$AB5), (IR_factor*($AC5/Poids)) *  (EXP(-k_elim*($A271-$AB5)) - EXP(-3*($A271-$AB5)))  / (EXP(-k_elim*1.8)-EXP(-3*1.8)),0),IF($AA5="XR",IF(AND($AD5=TRUE,$AA5="XR",$A271&gt;=$AB5), IF($AE5="Jeun",   (XR_factor_fast*($AC5/Poids)) *    (EXP(-0.5*((($A271-($AB5+2))/0.9)^2)) +     EXP(-0.5*((($A271-($AB5+7))/1.1)^2)))    * MAX(EXP(-k_elim*MAX($A271-($AB5+1),0)),0.5),   (XR_factor_fed*($AC5/Poids)) *    (EXP(-0.5*((($A271-($AB5+2))/0.9)^2)) +     EXP(-0.5*((($A271-($AB5+6))/1.1)^2)))    * MAX(EXP(-k_elim*MAX($A271-($AB5+1),0)),0.58) ),0),IF(AND($AD5=TRUE,OR($AA5="Concerta",$AA5="OROS"),$A271&gt;=$AB5), MIN(OROS_factor*($AC5/Poids),22) / (1+EXP(-(($A271-($AB5+4.8))))) *  IF($A271&gt;($AB5+10), EXP(-k_elim*(($A271-($AB5+10)))), 1),0)))</f>
        <v>5.3547387076476944</v>
      </c>
      <c r="I271" s="20">
        <f>IF($AA6="IR",IF(AND($AD6=TRUE,$AA6="IR",$A271&gt;=$AB6), (IR_factor*($AC6/Poids)) *  (EXP(-k_elim*($A271-$AB6)) - EXP(-3*($A271-$AB6)))  / (EXP(-k_elim*1.8)-EXP(-3*1.8)),0),IF($AA6="XR",IF(AND($AD6=TRUE,$AA6="XR",$A271&gt;=$AB6), IF($AE6="Jeun",   (XR_factor_fast*($AC6/Poids)) *    (EXP(-0.5*((($A271-($AB6+2))/0.9)^2)) +     EXP(-0.5*((($A271-($AB6+7))/1.1)^2)))    * MAX(EXP(-k_elim*MAX($A271-($AB6+1),0)),0.5),   (XR_factor_fed*($AC6/Poids)) *    (EXP(-0.5*((($A271-($AB6+2))/0.9)^2)) +     EXP(-0.5*((($A271-($AB6+6))/1.1)^2)))    * MAX(EXP(-k_elim*MAX($A271-($AB6+1),0)),0.58) ),0),IF(AND($AD6=TRUE,OR($AA6="Concerta",$AA6="OROS"),$A271&gt;=$AB6), MIN(OROS_factor*($AC6/Poids),22) / (1+EXP(-(($A271-($AB6+4.8))))) *  IF($A271&gt;($AB6+10), EXP(-k_elim*(($A271-($AB6+10)))), 1),0)))</f>
        <v>0</v>
      </c>
      <c r="J271" s="20">
        <f>IF($AA7="IR",IF(AND($AD7=TRUE,$AA7="IR",$A271&gt;=$AB7), (IR_factor*($AC7/Poids)) *  (EXP(-k_elim*($A271-$AB7)) - EXP(-3*($A271-$AB7)))  / (EXP(-k_elim*1.8)-EXP(-3*1.8)),0),IF($AA7="XR",IF(AND($AD7=TRUE,$AA7="XR",$A271&gt;=$AB7), IF($AE7="Jeun",   (XR_factor_fast*($AC7/Poids)) *    (EXP(-0.5*((($A271-($AB7+2))/0.9)^2)) +     EXP(-0.5*((($A271-($AB7+7))/1.1)^2)))    * MAX(EXP(-k_elim*MAX($A271-($AB7+1),0)),0.5),   (XR_factor_fed*($AC7/Poids)) *    (EXP(-0.5*((($A271-($AB7+2))/0.9)^2)) +     EXP(-0.5*((($A271-($AB7+6))/1.1)^2)))    * MAX(EXP(-k_elim*MAX($A271-($AB7+1),0)),0.58) ),0),IF(AND($AD7=TRUE,OR($AA7="Concerta",$AA7="OROS"),$A271&gt;=$AB7), MIN(OROS_factor*($AC7/Poids),22) / (1+EXP(-(($A271-($AB7+4.8))))) *  IF($A271&gt;($AB7+10), EXP(-k_elim*(($A271-($AB7+10)))), 1),0)))</f>
        <v>0</v>
      </c>
      <c r="K271" s="20">
        <f>IF($AA8="IR",IF(AND($AD8=TRUE,$AA8="IR",$A271&gt;=$AB8), (IR_factor*($AC8/Poids)) *  (EXP(-k_elim*($A271-$AB8)) - EXP(-3*($A271-$AB8)))  / (EXP(-k_elim*1.8)-EXP(-3*1.8)),0),IF($AA8="XR",IF(AND($AD8=TRUE,$AA8="XR",$A271&gt;=$AB8), IF($AE8="Jeun",   (XR_factor_fast*($AC8/Poids)) *    (EXP(-0.5*((($A271-($AB8+2))/0.9)^2)) +     EXP(-0.5*((($A271-($AB8+7))/1.1)^2)))    * MAX(EXP(-k_elim*MAX($A271-($AB8+1),0)),0.5),   (XR_factor_fed*($AC8/Poids)) *    (EXP(-0.5*((($A271-($AB8+2))/0.9)^2)) +     EXP(-0.5*((($A271-($AB8+6))/1.1)^2)))    * MAX(EXP(-k_elim*MAX($A271-($AB8+1),0)),0.58) ),0),IF(AND($AD8=TRUE,OR($AA8="Concerta",$AA8="OROS"),$A271&gt;=$AB8), MIN(OROS_factor*($AC8/Poids),22) / (1+EXP(-(($A271-($AB8+4.8))))) *  IF($A271&gt;($AB8+10), EXP(-k_elim*(($A271-($AB8+10)))), 1),0)))</f>
        <v>0</v>
      </c>
      <c r="L271" s="20">
        <f>IF($AA9="IR",IF(AND($AD9=TRUE,$AA9="IR",$A271&gt;=$AB9), (IR_factor*($AC9/Poids)) *  (EXP(-k_elim*($A271-$AB9)) - EXP(-3*($A271-$AB9)))  / (EXP(-k_elim*1.8)-EXP(-3*1.8)),0),IF($AA9="XR",IF(AND($AD9=TRUE,$AA9="XR",$A271&gt;=$AB9), IF($AE9="Jeun",   (XR_factor_fast*($AC9/Poids)) *    (EXP(-0.5*((($A271-($AB9+2))/0.9)^2)) +     EXP(-0.5*((($A271-($AB9+7))/1.1)^2)))    * MAX(EXP(-k_elim*MAX($A271-($AB9+1),0)),0.5),   (XR_factor_fed*($AC9/Poids)) *    (EXP(-0.5*((($A271-($AB9+2))/0.9)^2)) +     EXP(-0.5*((($A271-($AB9+6))/1.1)^2)))    * MAX(EXP(-k_elim*MAX($A271-($AB9+1),0)),0.58) ),0),IF(AND($AD9=TRUE,OR($AA9="Concerta",$AA9="OROS"),$A271&gt;=$AB9), MIN(OROS_factor*($AC9/Poids),22) / (1+EXP(-(($A271-($AB9+4.8))))) *  IF($A271&gt;($AB9+10), EXP(-k_elim*(($A271-($AB9+10)))), 1),0)))</f>
        <v>0</v>
      </c>
      <c r="M271" s="20">
        <f>IF($AA10="IR",IF(AND($AD10=TRUE,$AA10="IR",$A271&gt;=$AB10), (IR_factor*($AC10/Poids)) *  (EXP(-k_elim*($A271-$AB10)) - EXP(-3*($A271-$AB10)))  / (EXP(-k_elim*1.8)-EXP(-3*1.8)),0),IF($AA10="XR",IF(AND($AD10=TRUE,$AA10="XR",$A271&gt;=$AB10), IF($AE10="Jeun",   (XR_factor_fast*($AC10/Poids)) *    (EXP(-0.5*((($A271-($AB10+2))/0.9)^2)) +     EXP(-0.5*((($A271-($AB10+7))/1.1)^2)))    * MAX(EXP(-k_elim*MAX($A271-($AB10+1),0)),0.5),   (XR_factor_fed*($AC10/Poids)) *    (EXP(-0.5*((($A271-($AB10+2))/0.9)^2)) +     EXP(-0.5*((($A271-($AB10+6))/1.1)^2)))    * MAX(EXP(-k_elim*MAX($A271-($AB10+1),0)),0.58) ),0),IF(AND($AD10=TRUE,OR($AA10="Concerta",$AA10="OROS"),$A271&gt;=$AB10), MIN(OROS_factor*($AC10/Poids),22) / (1+EXP(-(($A271-($AB10+4.8))))) *  IF($A271&gt;($AB10+10), EXP(-k_elim*(($A271-($AB10+10)))), 1),0)))</f>
        <v>0</v>
      </c>
      <c r="N271" s="32">
        <f>IF($AA11="IR",IF(AND($AD11=TRUE,$AA11="IR",$A271&gt;=$AB11), (IR_factor*($AC11/Poids)) *  (EXP(-k_elim*($A271-$AB11)) - EXP(-3*($A271-$AB11)))  / (EXP(-k_elim*1.8)-EXP(-3*1.8)),0),IF($AA11="XR",IF(AND($AD11=TRUE,$AA11="XR",$A271&gt;=$AB11), IF($AE11="Jeun",   (XR_factor_fast*($AC11/Poids)) *    (EXP(-0.5*((($A271-($AB11+2))/0.9)^2)) +     EXP(-0.5*((($A271-($AB11+7))/1.1)^2)))    * MAX(EXP(-k_elim*MAX($A271-($AB11+1),0)),0.5),   (XR_factor_fed*($AC11/Poids)) *    (EXP(-0.5*((($A271-($AB11+2))/0.9)^2)) +     EXP(-0.5*((($A271-($AB11+6))/1.1)^2)))    * MAX(EXP(-k_elim*MAX($A271-($AB11+1),0)),0.58) ),0),IF(AND($AD11=TRUE,OR($AA11="Concerta",$AA11="OROS"),$A271&gt;=$AB11), MIN(OROS_factor*($AC11/Poids),22) / (1+EXP(-(($A271-($AB11+4.8))))) *  IF($A271&gt;($AB11+10), EXP(-k_elim*(($A271-($AB11+10)))), 1),0)))</f>
        <v>0</v>
      </c>
      <c r="O271" s="32">
        <f>IF($AA12="IR",IF(AND($AD12=TRUE,$AA12="IR",$A271&gt;=$AB12), (IR_factor*($AC12/Poids)) *  (EXP(-k_elim*($A271-$AB12)) - EXP(-3*($A271-$AB12)))  / (EXP(-k_elim*1.8)-EXP(-3*1.8)),0),IF($AA12="XR",IF(AND($AD12=TRUE,$AA12="XR",$A271&gt;=$AB12), IF($AE12="Jeun",   (XR_factor_fast*($AC12/Poids)) *    (EXP(-0.5*((($A271-($AB12+2))/0.9)^2)) +     EXP(-0.5*((($A271-($AB12+7))/1.1)^2)))    * MAX(EXP(-k_elim*MAX($A271-($AB12+1),0)),0.5),   (XR_factor_fed*($AC12/Poids)) *    (EXP(-0.5*((($A271-($AB12+2))/0.9)^2)) +     EXP(-0.5*((($A271-($AB12+6))/1.1)^2)))    * MAX(EXP(-k_elim*MAX($A271-($AB12+1),0)),0.58) ),0),IF(AND($AD12=TRUE,OR($AA12="Concerta",$AA12="OROS"),$A271&gt;=$AB12), MIN(OROS_factor*($AC12/Poids),22) / (1+EXP(-(($A271-($AB12+4.8))))) *  IF($A271&gt;($AB12+10), EXP(-k_elim*(($A271-($AB12+10)))), 1),0)))</f>
        <v>0</v>
      </c>
      <c r="P271" s="32">
        <f>IF($AA13="IR",IF(AND($AD13=TRUE,$AA13="IR",$A271&gt;=$AB13), (IR_factor*($AC13/Poids)) *  (EXP(-k_elim*($A271-$AB13)) - EXP(-3*($A271-$AB13)))  / (EXP(-k_elim*1.8)-EXP(-3*1.8)),0),IF($AA13="XR",IF(AND($AD13=TRUE,$AA13="XR",$A271&gt;=$AB13), IF($AE13="Jeun",   (XR_factor_fast*($AC13/Poids)) *    (EXP(-0.5*((($A271-($AB13+2))/0.9)^2)) +     EXP(-0.5*((($A271-($AB13+7))/1.1)^2)))    * MAX(EXP(-k_elim*MAX($A271-($AB13+1),0)),0.5),   (XR_factor_fed*($AC13/Poids)) *    (EXP(-0.5*((($A271-($AB13+2))/0.9)^2)) +     EXP(-0.5*((($A271-($AB13+6))/1.1)^2)))    * MAX(EXP(-k_elim*MAX($A271-($AB13+1),0)),0.58) ),0),IF(AND($AD13=TRUE,OR($AA13="Concerta",$AA13="OROS"),$A271&gt;=$AB13), MIN(OROS_factor*($AC13/Poids),22) / (1+EXP(-(($A271-($AB13+4.8))))) *  IF($A271&gt;($AB13+10), EXP(-k_elim*(($A271-($AB13+10)))), 1),0)))</f>
        <v>0</v>
      </c>
      <c r="AO271">
        <v>5</v>
      </c>
    </row>
    <row r="272" spans="1:41">
      <c r="A272" s="17">
        <v>19.49999999999995</v>
      </c>
      <c r="B272" s="18">
        <f t="shared" si="12"/>
        <v>5.8588197704646117</v>
      </c>
      <c r="C272" s="20">
        <f t="shared" si="13"/>
        <v>0</v>
      </c>
      <c r="D272" s="32">
        <f t="shared" si="14"/>
        <v>0</v>
      </c>
      <c r="E272" s="18">
        <f>IF($AA2="IR",IF(AND($AD2=TRUE,$AA2="IR",$A272&gt;=$AB2), (IR_factor*($AC2/Poids)) *  (EXP(-k_elim*($A272-$AB2)) - EXP(-3*($A272-$AB2)))  / (EXP(-k_elim*1.8)-EXP(-3*1.8)),0),IF($AA2="XR",IF(AND($AD2=TRUE,$AA2="XR",$A272&gt;=$AB2), IF($AE2="Jeun",   (XR_factor_fast*($AC2/Poids)) *    (EXP(-0.5*((($A272-($AB2+2))/0.9)^2)) +     EXP(-0.5*((($A272-($AB2+7))/1.1)^2)))    * MAX(EXP(-k_elim*MAX($A272-($AB2+1),0)),0.5),   (XR_factor_fed*($AC2/Poids)) *    (EXP(-0.5*((($A272-($AB2+2))/0.9)^2)) +     EXP(-0.5*((($A272-($AB2+6))/1.1)^2)))    * MAX(EXP(-k_elim*MAX($A272-($AB2+1),0)),0.58) ),0),IF(AND($AD2=TRUE,OR($AA2="Concerta",$AA2="OROS"),$A272&gt;=$AB2), MIN(OROS_factor*($AC2/Poids),22) / (1+EXP(-(($A272-($AB2+4.8))))) *  IF($A272&gt;($AB2+10), EXP(-k_elim*(($A272-($AB2+10)))), 1),0)))</f>
        <v>0.56990041663166546</v>
      </c>
      <c r="F272" s="18">
        <f>IF($AA3="IR",IF(AND($AD3=TRUE,$AA3="IR",$A272&gt;=$AB3), (IR_factor*($AC3/Poids)) *  (EXP(-k_elim*($A272-$AB3)) - EXP(-3*($A272-$AB3)))  / (EXP(-k_elim*1.8)-EXP(-3*1.8)),0),IF($AA3="XR",IF(AND($AD3=TRUE,$AA3="XR",$A272&gt;=$AB3), IF($AE3="Jeun",   (XR_factor_fast*($AC3/Poids)) *    (EXP(-0.5*((($A272-($AB3+2))/0.9)^2)) +     EXP(-0.5*((($A272-($AB3+7))/1.1)^2)))    * MAX(EXP(-k_elim*MAX($A272-($AB3+1),0)),0.5),   (XR_factor_fed*($AC3/Poids)) *    (EXP(-0.5*((($A272-($AB3+2))/0.9)^2)) +     EXP(-0.5*((($A272-($AB3+6))/1.1)^2)))    * MAX(EXP(-k_elim*MAX($A272-($AB3+1),0)),0.58) ),0),IF(AND($AD3=TRUE,OR($AA3="Concerta",$AA3="OROS"),$A272&gt;=$AB3), MIN(OROS_factor*($AC3/Poids),22) / (1+EXP(-(($A272-($AB3+4.8))))) *  IF($A272&gt;($AB3+10), EXP(-k_elim*(($A272-($AB3+10)))), 1),0)))</f>
        <v>0</v>
      </c>
      <c r="G272" s="18">
        <f>IF($AA4="IR",IF(AND($AD4=TRUE,$AA4="IR",$A272&gt;=$AB4), (IR_factor*($AC4/Poids)) *  (EXP(-k_elim*($A272-$AB4)) - EXP(-3*($A272-$AB4)))  / (EXP(-k_elim*1.8)-EXP(-3*1.8)),0),IF($AA4="XR",IF(AND($AD4=TRUE,$AA4="XR",$A272&gt;=$AB4), IF($AE4="Jeun",   (XR_factor_fast*($AC4/Poids)) *    (EXP(-0.5*((($A272-($AB4+2))/0.9)^2)) +     EXP(-0.5*((($A272-($AB4+7))/1.1)^2)))    * MAX(EXP(-k_elim*MAX($A272-($AB4+1),0)),0.5),   (XR_factor_fed*($AC4/Poids)) *    (EXP(-0.5*((($A272-($AB4+2))/0.9)^2)) +     EXP(-0.5*((($A272-($AB4+6))/1.1)^2)))    * MAX(EXP(-k_elim*MAX($A272-($AB4+1),0)),0.58) ),0),IF(AND($AD4=TRUE,OR($AA4="Concerta",$AA4="OROS"),$A272&gt;=$AB4), MIN(OROS_factor*($AC4/Poids),22) / (1+EXP(-(($A272-($AB4+4.8))))) *  IF($A272&gt;($AB4+10), EXP(-k_elim*(($A272-($AB4+10)))), 1),0)))</f>
        <v>0</v>
      </c>
      <c r="H272" s="18">
        <f>IF($AA5="IR",IF(AND($AD5=TRUE,$AA5="IR",$A272&gt;=$AB5), (IR_factor*($AC5/Poids)) *  (EXP(-k_elim*($A272-$AB5)) - EXP(-3*($A272-$AB5)))  / (EXP(-k_elim*1.8)-EXP(-3*1.8)),0),IF($AA5="XR",IF(AND($AD5=TRUE,$AA5="XR",$A272&gt;=$AB5), IF($AE5="Jeun",   (XR_factor_fast*($AC5/Poids)) *    (EXP(-0.5*((($A272-($AB5+2))/0.9)^2)) +     EXP(-0.5*((($A272-($AB5+7))/1.1)^2)))    * MAX(EXP(-k_elim*MAX($A272-($AB5+1),0)),0.5),   (XR_factor_fed*($AC5/Poids)) *    (EXP(-0.5*((($A272-($AB5+2))/0.9)^2)) +     EXP(-0.5*((($A272-($AB5+6))/1.1)^2)))    * MAX(EXP(-k_elim*MAX($A272-($AB5+1),0)),0.58) ),0),IF(AND($AD5=TRUE,OR($AA5="Concerta",$AA5="OROS"),$A272&gt;=$AB5), MIN(OROS_factor*($AC5/Poids),22) / (1+EXP(-(($A272-($AB5+4.8))))) *  IF($A272&gt;($AB5+10), EXP(-k_elim*(($A272-($AB5+10)))), 1),0)))</f>
        <v>5.288919353832946</v>
      </c>
      <c r="I272" s="20">
        <f>IF($AA6="IR",IF(AND($AD6=TRUE,$AA6="IR",$A272&gt;=$AB6), (IR_factor*($AC6/Poids)) *  (EXP(-k_elim*($A272-$AB6)) - EXP(-3*($A272-$AB6)))  / (EXP(-k_elim*1.8)-EXP(-3*1.8)),0),IF($AA6="XR",IF(AND($AD6=TRUE,$AA6="XR",$A272&gt;=$AB6), IF($AE6="Jeun",   (XR_factor_fast*($AC6/Poids)) *    (EXP(-0.5*((($A272-($AB6+2))/0.9)^2)) +     EXP(-0.5*((($A272-($AB6+7))/1.1)^2)))    * MAX(EXP(-k_elim*MAX($A272-($AB6+1),0)),0.5),   (XR_factor_fed*($AC6/Poids)) *    (EXP(-0.5*((($A272-($AB6+2))/0.9)^2)) +     EXP(-0.5*((($A272-($AB6+6))/1.1)^2)))    * MAX(EXP(-k_elim*MAX($A272-($AB6+1),0)),0.58) ),0),IF(AND($AD6=TRUE,OR($AA6="Concerta",$AA6="OROS"),$A272&gt;=$AB6), MIN(OROS_factor*($AC6/Poids),22) / (1+EXP(-(($A272-($AB6+4.8))))) *  IF($A272&gt;($AB6+10), EXP(-k_elim*(($A272-($AB6+10)))), 1),0)))</f>
        <v>0</v>
      </c>
      <c r="J272" s="20">
        <f>IF($AA7="IR",IF(AND($AD7=TRUE,$AA7="IR",$A272&gt;=$AB7), (IR_factor*($AC7/Poids)) *  (EXP(-k_elim*($A272-$AB7)) - EXP(-3*($A272-$AB7)))  / (EXP(-k_elim*1.8)-EXP(-3*1.8)),0),IF($AA7="XR",IF(AND($AD7=TRUE,$AA7="XR",$A272&gt;=$AB7), IF($AE7="Jeun",   (XR_factor_fast*($AC7/Poids)) *    (EXP(-0.5*((($A272-($AB7+2))/0.9)^2)) +     EXP(-0.5*((($A272-($AB7+7))/1.1)^2)))    * MAX(EXP(-k_elim*MAX($A272-($AB7+1),0)),0.5),   (XR_factor_fed*($AC7/Poids)) *    (EXP(-0.5*((($A272-($AB7+2))/0.9)^2)) +     EXP(-0.5*((($A272-($AB7+6))/1.1)^2)))    * MAX(EXP(-k_elim*MAX($A272-($AB7+1),0)),0.58) ),0),IF(AND($AD7=TRUE,OR($AA7="Concerta",$AA7="OROS"),$A272&gt;=$AB7), MIN(OROS_factor*($AC7/Poids),22) / (1+EXP(-(($A272-($AB7+4.8))))) *  IF($A272&gt;($AB7+10), EXP(-k_elim*(($A272-($AB7+10)))), 1),0)))</f>
        <v>0</v>
      </c>
      <c r="K272" s="20">
        <f>IF($AA8="IR",IF(AND($AD8=TRUE,$AA8="IR",$A272&gt;=$AB8), (IR_factor*($AC8/Poids)) *  (EXP(-k_elim*($A272-$AB8)) - EXP(-3*($A272-$AB8)))  / (EXP(-k_elim*1.8)-EXP(-3*1.8)),0),IF($AA8="XR",IF(AND($AD8=TRUE,$AA8="XR",$A272&gt;=$AB8), IF($AE8="Jeun",   (XR_factor_fast*($AC8/Poids)) *    (EXP(-0.5*((($A272-($AB8+2))/0.9)^2)) +     EXP(-0.5*((($A272-($AB8+7))/1.1)^2)))    * MAX(EXP(-k_elim*MAX($A272-($AB8+1),0)),0.5),   (XR_factor_fed*($AC8/Poids)) *    (EXP(-0.5*((($A272-($AB8+2))/0.9)^2)) +     EXP(-0.5*((($A272-($AB8+6))/1.1)^2)))    * MAX(EXP(-k_elim*MAX($A272-($AB8+1),0)),0.58) ),0),IF(AND($AD8=TRUE,OR($AA8="Concerta",$AA8="OROS"),$A272&gt;=$AB8), MIN(OROS_factor*($AC8/Poids),22) / (1+EXP(-(($A272-($AB8+4.8))))) *  IF($A272&gt;($AB8+10), EXP(-k_elim*(($A272-($AB8+10)))), 1),0)))</f>
        <v>0</v>
      </c>
      <c r="L272" s="20">
        <f>IF($AA9="IR",IF(AND($AD9=TRUE,$AA9="IR",$A272&gt;=$AB9), (IR_factor*($AC9/Poids)) *  (EXP(-k_elim*($A272-$AB9)) - EXP(-3*($A272-$AB9)))  / (EXP(-k_elim*1.8)-EXP(-3*1.8)),0),IF($AA9="XR",IF(AND($AD9=TRUE,$AA9="XR",$A272&gt;=$AB9), IF($AE9="Jeun",   (XR_factor_fast*($AC9/Poids)) *    (EXP(-0.5*((($A272-($AB9+2))/0.9)^2)) +     EXP(-0.5*((($A272-($AB9+7))/1.1)^2)))    * MAX(EXP(-k_elim*MAX($A272-($AB9+1),0)),0.5),   (XR_factor_fed*($AC9/Poids)) *    (EXP(-0.5*((($A272-($AB9+2))/0.9)^2)) +     EXP(-0.5*((($A272-($AB9+6))/1.1)^2)))    * MAX(EXP(-k_elim*MAX($A272-($AB9+1),0)),0.58) ),0),IF(AND($AD9=TRUE,OR($AA9="Concerta",$AA9="OROS"),$A272&gt;=$AB9), MIN(OROS_factor*($AC9/Poids),22) / (1+EXP(-(($A272-($AB9+4.8))))) *  IF($A272&gt;($AB9+10), EXP(-k_elim*(($A272-($AB9+10)))), 1),0)))</f>
        <v>0</v>
      </c>
      <c r="M272" s="20">
        <f>IF($AA10="IR",IF(AND($AD10=TRUE,$AA10="IR",$A272&gt;=$AB10), (IR_factor*($AC10/Poids)) *  (EXP(-k_elim*($A272-$AB10)) - EXP(-3*($A272-$AB10)))  / (EXP(-k_elim*1.8)-EXP(-3*1.8)),0),IF($AA10="XR",IF(AND($AD10=TRUE,$AA10="XR",$A272&gt;=$AB10), IF($AE10="Jeun",   (XR_factor_fast*($AC10/Poids)) *    (EXP(-0.5*((($A272-($AB10+2))/0.9)^2)) +     EXP(-0.5*((($A272-($AB10+7))/1.1)^2)))    * MAX(EXP(-k_elim*MAX($A272-($AB10+1),0)),0.5),   (XR_factor_fed*($AC10/Poids)) *    (EXP(-0.5*((($A272-($AB10+2))/0.9)^2)) +     EXP(-0.5*((($A272-($AB10+6))/1.1)^2)))    * MAX(EXP(-k_elim*MAX($A272-($AB10+1),0)),0.58) ),0),IF(AND($AD10=TRUE,OR($AA10="Concerta",$AA10="OROS"),$A272&gt;=$AB10), MIN(OROS_factor*($AC10/Poids),22) / (1+EXP(-(($A272-($AB10+4.8))))) *  IF($A272&gt;($AB10+10), EXP(-k_elim*(($A272-($AB10+10)))), 1),0)))</f>
        <v>0</v>
      </c>
      <c r="N272" s="32">
        <f>IF($AA11="IR",IF(AND($AD11=TRUE,$AA11="IR",$A272&gt;=$AB11), (IR_factor*($AC11/Poids)) *  (EXP(-k_elim*($A272-$AB11)) - EXP(-3*($A272-$AB11)))  / (EXP(-k_elim*1.8)-EXP(-3*1.8)),0),IF($AA11="XR",IF(AND($AD11=TRUE,$AA11="XR",$A272&gt;=$AB11), IF($AE11="Jeun",   (XR_factor_fast*($AC11/Poids)) *    (EXP(-0.5*((($A272-($AB11+2))/0.9)^2)) +     EXP(-0.5*((($A272-($AB11+7))/1.1)^2)))    * MAX(EXP(-k_elim*MAX($A272-($AB11+1),0)),0.5),   (XR_factor_fed*($AC11/Poids)) *    (EXP(-0.5*((($A272-($AB11+2))/0.9)^2)) +     EXP(-0.5*((($A272-($AB11+6))/1.1)^2)))    * MAX(EXP(-k_elim*MAX($A272-($AB11+1),0)),0.58) ),0),IF(AND($AD11=TRUE,OR($AA11="Concerta",$AA11="OROS"),$A272&gt;=$AB11), MIN(OROS_factor*($AC11/Poids),22) / (1+EXP(-(($A272-($AB11+4.8))))) *  IF($A272&gt;($AB11+10), EXP(-k_elim*(($A272-($AB11+10)))), 1),0)))</f>
        <v>0</v>
      </c>
      <c r="O272" s="32">
        <f>IF($AA12="IR",IF(AND($AD12=TRUE,$AA12="IR",$A272&gt;=$AB12), (IR_factor*($AC12/Poids)) *  (EXP(-k_elim*($A272-$AB12)) - EXP(-3*($A272-$AB12)))  / (EXP(-k_elim*1.8)-EXP(-3*1.8)),0),IF($AA12="XR",IF(AND($AD12=TRUE,$AA12="XR",$A272&gt;=$AB12), IF($AE12="Jeun",   (XR_factor_fast*($AC12/Poids)) *    (EXP(-0.5*((($A272-($AB12+2))/0.9)^2)) +     EXP(-0.5*((($A272-($AB12+7))/1.1)^2)))    * MAX(EXP(-k_elim*MAX($A272-($AB12+1),0)),0.5),   (XR_factor_fed*($AC12/Poids)) *    (EXP(-0.5*((($A272-($AB12+2))/0.9)^2)) +     EXP(-0.5*((($A272-($AB12+6))/1.1)^2)))    * MAX(EXP(-k_elim*MAX($A272-($AB12+1),0)),0.58) ),0),IF(AND($AD12=TRUE,OR($AA12="Concerta",$AA12="OROS"),$A272&gt;=$AB12), MIN(OROS_factor*($AC12/Poids),22) / (1+EXP(-(($A272-($AB12+4.8))))) *  IF($A272&gt;($AB12+10), EXP(-k_elim*(($A272-($AB12+10)))), 1),0)))</f>
        <v>0</v>
      </c>
      <c r="P272" s="32">
        <f>IF($AA13="IR",IF(AND($AD13=TRUE,$AA13="IR",$A272&gt;=$AB13), (IR_factor*($AC13/Poids)) *  (EXP(-k_elim*($A272-$AB13)) - EXP(-3*($A272-$AB13)))  / (EXP(-k_elim*1.8)-EXP(-3*1.8)),0),IF($AA13="XR",IF(AND($AD13=TRUE,$AA13="XR",$A272&gt;=$AB13), IF($AE13="Jeun",   (XR_factor_fast*($AC13/Poids)) *    (EXP(-0.5*((($A272-($AB13+2))/0.9)^2)) +     EXP(-0.5*((($A272-($AB13+7))/1.1)^2)))    * MAX(EXP(-k_elim*MAX($A272-($AB13+1),0)),0.5),   (XR_factor_fed*($AC13/Poids)) *    (EXP(-0.5*((($A272-($AB13+2))/0.9)^2)) +     EXP(-0.5*((($A272-($AB13+6))/1.1)^2)))    * MAX(EXP(-k_elim*MAX($A272-($AB13+1),0)),0.58) ),0),IF(AND($AD13=TRUE,OR($AA13="Concerta",$AA13="OROS"),$A272&gt;=$AB13), MIN(OROS_factor*($AC13/Poids),22) / (1+EXP(-(($A272-($AB13+4.8))))) *  IF($A272&gt;($AB13+10), EXP(-k_elim*(($A272-($AB13+10)))), 1),0)))</f>
        <v>0</v>
      </c>
      <c r="AO272">
        <v>5</v>
      </c>
    </row>
    <row r="273" spans="1:41">
      <c r="A273" s="17">
        <v>19.549999999999951</v>
      </c>
      <c r="B273" s="18">
        <f t="shared" si="12"/>
        <v>5.7867924246442559</v>
      </c>
      <c r="C273" s="20">
        <f t="shared" si="13"/>
        <v>0</v>
      </c>
      <c r="D273" s="32">
        <f t="shared" si="14"/>
        <v>0</v>
      </c>
      <c r="E273" s="18">
        <f>IF($AA2="IR",IF(AND($AD2=TRUE,$AA2="IR",$A273&gt;=$AB2), (IR_factor*($AC2/Poids)) *  (EXP(-k_elim*($A273-$AB2)) - EXP(-3*($A273-$AB2)))  / (EXP(-k_elim*1.8)-EXP(-3*1.8)),0),IF($AA2="XR",IF(AND($AD2=TRUE,$AA2="XR",$A273&gt;=$AB2), IF($AE2="Jeun",   (XR_factor_fast*($AC2/Poids)) *    (EXP(-0.5*((($A273-($AB2+2))/0.9)^2)) +     EXP(-0.5*((($A273-($AB2+7))/1.1)^2)))    * MAX(EXP(-k_elim*MAX($A273-($AB2+1),0)),0.5),   (XR_factor_fed*($AC2/Poids)) *    (EXP(-0.5*((($A273-($AB2+2))/0.9)^2)) +     EXP(-0.5*((($A273-($AB2+6))/1.1)^2)))    * MAX(EXP(-k_elim*MAX($A273-($AB2+1),0)),0.58) ),0),IF(AND($AD2=TRUE,OR($AA2="Concerta",$AA2="OROS"),$A273&gt;=$AB2), MIN(OROS_factor*($AC2/Poids),22) / (1+EXP(-(($A273-($AB2+4.8))))) *  IF($A273&gt;($AB2+10), EXP(-k_elim*(($A273-($AB2+10)))), 1),0)))</f>
        <v>0.56288987757707387</v>
      </c>
      <c r="F273" s="18">
        <f>IF($AA3="IR",IF(AND($AD3=TRUE,$AA3="IR",$A273&gt;=$AB3), (IR_factor*($AC3/Poids)) *  (EXP(-k_elim*($A273-$AB3)) - EXP(-3*($A273-$AB3)))  / (EXP(-k_elim*1.8)-EXP(-3*1.8)),0),IF($AA3="XR",IF(AND($AD3=TRUE,$AA3="XR",$A273&gt;=$AB3), IF($AE3="Jeun",   (XR_factor_fast*($AC3/Poids)) *    (EXP(-0.5*((($A273-($AB3+2))/0.9)^2)) +     EXP(-0.5*((($A273-($AB3+7))/1.1)^2)))    * MAX(EXP(-k_elim*MAX($A273-($AB3+1),0)),0.5),   (XR_factor_fed*($AC3/Poids)) *    (EXP(-0.5*((($A273-($AB3+2))/0.9)^2)) +     EXP(-0.5*((($A273-($AB3+6))/1.1)^2)))    * MAX(EXP(-k_elim*MAX($A273-($AB3+1),0)),0.58) ),0),IF(AND($AD3=TRUE,OR($AA3="Concerta",$AA3="OROS"),$A273&gt;=$AB3), MIN(OROS_factor*($AC3/Poids),22) / (1+EXP(-(($A273-($AB3+4.8))))) *  IF($A273&gt;($AB3+10), EXP(-k_elim*(($A273-($AB3+10)))), 1),0)))</f>
        <v>0</v>
      </c>
      <c r="G273" s="18">
        <f>IF($AA4="IR",IF(AND($AD4=TRUE,$AA4="IR",$A273&gt;=$AB4), (IR_factor*($AC4/Poids)) *  (EXP(-k_elim*($A273-$AB4)) - EXP(-3*($A273-$AB4)))  / (EXP(-k_elim*1.8)-EXP(-3*1.8)),0),IF($AA4="XR",IF(AND($AD4=TRUE,$AA4="XR",$A273&gt;=$AB4), IF($AE4="Jeun",   (XR_factor_fast*($AC4/Poids)) *    (EXP(-0.5*((($A273-($AB4+2))/0.9)^2)) +     EXP(-0.5*((($A273-($AB4+7))/1.1)^2)))    * MAX(EXP(-k_elim*MAX($A273-($AB4+1),0)),0.5),   (XR_factor_fed*($AC4/Poids)) *    (EXP(-0.5*((($A273-($AB4+2))/0.9)^2)) +     EXP(-0.5*((($A273-($AB4+6))/1.1)^2)))    * MAX(EXP(-k_elim*MAX($A273-($AB4+1),0)),0.58) ),0),IF(AND($AD4=TRUE,OR($AA4="Concerta",$AA4="OROS"),$A273&gt;=$AB4), MIN(OROS_factor*($AC4/Poids),22) / (1+EXP(-(($A273-($AB4+4.8))))) *  IF($A273&gt;($AB4+10), EXP(-k_elim*(($A273-($AB4+10)))), 1),0)))</f>
        <v>0</v>
      </c>
      <c r="H273" s="18">
        <f>IF($AA5="IR",IF(AND($AD5=TRUE,$AA5="IR",$A273&gt;=$AB5), (IR_factor*($AC5/Poids)) *  (EXP(-k_elim*($A273-$AB5)) - EXP(-3*($A273-$AB5)))  / (EXP(-k_elim*1.8)-EXP(-3*1.8)),0),IF($AA5="XR",IF(AND($AD5=TRUE,$AA5="XR",$A273&gt;=$AB5), IF($AE5="Jeun",   (XR_factor_fast*($AC5/Poids)) *    (EXP(-0.5*((($A273-($AB5+2))/0.9)^2)) +     EXP(-0.5*((($A273-($AB5+7))/1.1)^2)))    * MAX(EXP(-k_elim*MAX($A273-($AB5+1),0)),0.5),   (XR_factor_fed*($AC5/Poids)) *    (EXP(-0.5*((($A273-($AB5+2))/0.9)^2)) +     EXP(-0.5*((($A273-($AB5+6))/1.1)^2)))    * MAX(EXP(-k_elim*MAX($A273-($AB5+1),0)),0.58) ),0),IF(AND($AD5=TRUE,OR($AA5="Concerta",$AA5="OROS"),$A273&gt;=$AB5), MIN(OROS_factor*($AC5/Poids),22) / (1+EXP(-(($A273-($AB5+4.8))))) *  IF($A273&gt;($AB5+10), EXP(-k_elim*(($A273-($AB5+10)))), 1),0)))</f>
        <v>5.2239025470671825</v>
      </c>
      <c r="I273" s="20">
        <f>IF($AA6="IR",IF(AND($AD6=TRUE,$AA6="IR",$A273&gt;=$AB6), (IR_factor*($AC6/Poids)) *  (EXP(-k_elim*($A273-$AB6)) - EXP(-3*($A273-$AB6)))  / (EXP(-k_elim*1.8)-EXP(-3*1.8)),0),IF($AA6="XR",IF(AND($AD6=TRUE,$AA6="XR",$A273&gt;=$AB6), IF($AE6="Jeun",   (XR_factor_fast*($AC6/Poids)) *    (EXP(-0.5*((($A273-($AB6+2))/0.9)^2)) +     EXP(-0.5*((($A273-($AB6+7))/1.1)^2)))    * MAX(EXP(-k_elim*MAX($A273-($AB6+1),0)),0.5),   (XR_factor_fed*($AC6/Poids)) *    (EXP(-0.5*((($A273-($AB6+2))/0.9)^2)) +     EXP(-0.5*((($A273-($AB6+6))/1.1)^2)))    * MAX(EXP(-k_elim*MAX($A273-($AB6+1),0)),0.58) ),0),IF(AND($AD6=TRUE,OR($AA6="Concerta",$AA6="OROS"),$A273&gt;=$AB6), MIN(OROS_factor*($AC6/Poids),22) / (1+EXP(-(($A273-($AB6+4.8))))) *  IF($A273&gt;($AB6+10), EXP(-k_elim*(($A273-($AB6+10)))), 1),0)))</f>
        <v>0</v>
      </c>
      <c r="J273" s="20">
        <f>IF($AA7="IR",IF(AND($AD7=TRUE,$AA7="IR",$A273&gt;=$AB7), (IR_factor*($AC7/Poids)) *  (EXP(-k_elim*($A273-$AB7)) - EXP(-3*($A273-$AB7)))  / (EXP(-k_elim*1.8)-EXP(-3*1.8)),0),IF($AA7="XR",IF(AND($AD7=TRUE,$AA7="XR",$A273&gt;=$AB7), IF($AE7="Jeun",   (XR_factor_fast*($AC7/Poids)) *    (EXP(-0.5*((($A273-($AB7+2))/0.9)^2)) +     EXP(-0.5*((($A273-($AB7+7))/1.1)^2)))    * MAX(EXP(-k_elim*MAX($A273-($AB7+1),0)),0.5),   (XR_factor_fed*($AC7/Poids)) *    (EXP(-0.5*((($A273-($AB7+2))/0.9)^2)) +     EXP(-0.5*((($A273-($AB7+6))/1.1)^2)))    * MAX(EXP(-k_elim*MAX($A273-($AB7+1),0)),0.58) ),0),IF(AND($AD7=TRUE,OR($AA7="Concerta",$AA7="OROS"),$A273&gt;=$AB7), MIN(OROS_factor*($AC7/Poids),22) / (1+EXP(-(($A273-($AB7+4.8))))) *  IF($A273&gt;($AB7+10), EXP(-k_elim*(($A273-($AB7+10)))), 1),0)))</f>
        <v>0</v>
      </c>
      <c r="K273" s="20">
        <f>IF($AA8="IR",IF(AND($AD8=TRUE,$AA8="IR",$A273&gt;=$AB8), (IR_factor*($AC8/Poids)) *  (EXP(-k_elim*($A273-$AB8)) - EXP(-3*($A273-$AB8)))  / (EXP(-k_elim*1.8)-EXP(-3*1.8)),0),IF($AA8="XR",IF(AND($AD8=TRUE,$AA8="XR",$A273&gt;=$AB8), IF($AE8="Jeun",   (XR_factor_fast*($AC8/Poids)) *    (EXP(-0.5*((($A273-($AB8+2))/0.9)^2)) +     EXP(-0.5*((($A273-($AB8+7))/1.1)^2)))    * MAX(EXP(-k_elim*MAX($A273-($AB8+1),0)),0.5),   (XR_factor_fed*($AC8/Poids)) *    (EXP(-0.5*((($A273-($AB8+2))/0.9)^2)) +     EXP(-0.5*((($A273-($AB8+6))/1.1)^2)))    * MAX(EXP(-k_elim*MAX($A273-($AB8+1),0)),0.58) ),0),IF(AND($AD8=TRUE,OR($AA8="Concerta",$AA8="OROS"),$A273&gt;=$AB8), MIN(OROS_factor*($AC8/Poids),22) / (1+EXP(-(($A273-($AB8+4.8))))) *  IF($A273&gt;($AB8+10), EXP(-k_elim*(($A273-($AB8+10)))), 1),0)))</f>
        <v>0</v>
      </c>
      <c r="L273" s="20">
        <f>IF($AA9="IR",IF(AND($AD9=TRUE,$AA9="IR",$A273&gt;=$AB9), (IR_factor*($AC9/Poids)) *  (EXP(-k_elim*($A273-$AB9)) - EXP(-3*($A273-$AB9)))  / (EXP(-k_elim*1.8)-EXP(-3*1.8)),0),IF($AA9="XR",IF(AND($AD9=TRUE,$AA9="XR",$A273&gt;=$AB9), IF($AE9="Jeun",   (XR_factor_fast*($AC9/Poids)) *    (EXP(-0.5*((($A273-($AB9+2))/0.9)^2)) +     EXP(-0.5*((($A273-($AB9+7))/1.1)^2)))    * MAX(EXP(-k_elim*MAX($A273-($AB9+1),0)),0.5),   (XR_factor_fed*($AC9/Poids)) *    (EXP(-0.5*((($A273-($AB9+2))/0.9)^2)) +     EXP(-0.5*((($A273-($AB9+6))/1.1)^2)))    * MAX(EXP(-k_elim*MAX($A273-($AB9+1),0)),0.58) ),0),IF(AND($AD9=TRUE,OR($AA9="Concerta",$AA9="OROS"),$A273&gt;=$AB9), MIN(OROS_factor*($AC9/Poids),22) / (1+EXP(-(($A273-($AB9+4.8))))) *  IF($A273&gt;($AB9+10), EXP(-k_elim*(($A273-($AB9+10)))), 1),0)))</f>
        <v>0</v>
      </c>
      <c r="M273" s="20">
        <f>IF($AA10="IR",IF(AND($AD10=TRUE,$AA10="IR",$A273&gt;=$AB10), (IR_factor*($AC10/Poids)) *  (EXP(-k_elim*($A273-$AB10)) - EXP(-3*($A273-$AB10)))  / (EXP(-k_elim*1.8)-EXP(-3*1.8)),0),IF($AA10="XR",IF(AND($AD10=TRUE,$AA10="XR",$A273&gt;=$AB10), IF($AE10="Jeun",   (XR_factor_fast*($AC10/Poids)) *    (EXP(-0.5*((($A273-($AB10+2))/0.9)^2)) +     EXP(-0.5*((($A273-($AB10+7))/1.1)^2)))    * MAX(EXP(-k_elim*MAX($A273-($AB10+1),0)),0.5),   (XR_factor_fed*($AC10/Poids)) *    (EXP(-0.5*((($A273-($AB10+2))/0.9)^2)) +     EXP(-0.5*((($A273-($AB10+6))/1.1)^2)))    * MAX(EXP(-k_elim*MAX($A273-($AB10+1),0)),0.58) ),0),IF(AND($AD10=TRUE,OR($AA10="Concerta",$AA10="OROS"),$A273&gt;=$AB10), MIN(OROS_factor*($AC10/Poids),22) / (1+EXP(-(($A273-($AB10+4.8))))) *  IF($A273&gt;($AB10+10), EXP(-k_elim*(($A273-($AB10+10)))), 1),0)))</f>
        <v>0</v>
      </c>
      <c r="N273" s="32">
        <f>IF($AA11="IR",IF(AND($AD11=TRUE,$AA11="IR",$A273&gt;=$AB11), (IR_factor*($AC11/Poids)) *  (EXP(-k_elim*($A273-$AB11)) - EXP(-3*($A273-$AB11)))  / (EXP(-k_elim*1.8)-EXP(-3*1.8)),0),IF($AA11="XR",IF(AND($AD11=TRUE,$AA11="XR",$A273&gt;=$AB11), IF($AE11="Jeun",   (XR_factor_fast*($AC11/Poids)) *    (EXP(-0.5*((($A273-($AB11+2))/0.9)^2)) +     EXP(-0.5*((($A273-($AB11+7))/1.1)^2)))    * MAX(EXP(-k_elim*MAX($A273-($AB11+1),0)),0.5),   (XR_factor_fed*($AC11/Poids)) *    (EXP(-0.5*((($A273-($AB11+2))/0.9)^2)) +     EXP(-0.5*((($A273-($AB11+6))/1.1)^2)))    * MAX(EXP(-k_elim*MAX($A273-($AB11+1),0)),0.58) ),0),IF(AND($AD11=TRUE,OR($AA11="Concerta",$AA11="OROS"),$A273&gt;=$AB11), MIN(OROS_factor*($AC11/Poids),22) / (1+EXP(-(($A273-($AB11+4.8))))) *  IF($A273&gt;($AB11+10), EXP(-k_elim*(($A273-($AB11+10)))), 1),0)))</f>
        <v>0</v>
      </c>
      <c r="O273" s="32">
        <f>IF($AA12="IR",IF(AND($AD12=TRUE,$AA12="IR",$A273&gt;=$AB12), (IR_factor*($AC12/Poids)) *  (EXP(-k_elim*($A273-$AB12)) - EXP(-3*($A273-$AB12)))  / (EXP(-k_elim*1.8)-EXP(-3*1.8)),0),IF($AA12="XR",IF(AND($AD12=TRUE,$AA12="XR",$A273&gt;=$AB12), IF($AE12="Jeun",   (XR_factor_fast*($AC12/Poids)) *    (EXP(-0.5*((($A273-($AB12+2))/0.9)^2)) +     EXP(-0.5*((($A273-($AB12+7))/1.1)^2)))    * MAX(EXP(-k_elim*MAX($A273-($AB12+1),0)),0.5),   (XR_factor_fed*($AC12/Poids)) *    (EXP(-0.5*((($A273-($AB12+2))/0.9)^2)) +     EXP(-0.5*((($A273-($AB12+6))/1.1)^2)))    * MAX(EXP(-k_elim*MAX($A273-($AB12+1),0)),0.58) ),0),IF(AND($AD12=TRUE,OR($AA12="Concerta",$AA12="OROS"),$A273&gt;=$AB12), MIN(OROS_factor*($AC12/Poids),22) / (1+EXP(-(($A273-($AB12+4.8))))) *  IF($A273&gt;($AB12+10), EXP(-k_elim*(($A273-($AB12+10)))), 1),0)))</f>
        <v>0</v>
      </c>
      <c r="P273" s="32">
        <f>IF($AA13="IR",IF(AND($AD13=TRUE,$AA13="IR",$A273&gt;=$AB13), (IR_factor*($AC13/Poids)) *  (EXP(-k_elim*($A273-$AB13)) - EXP(-3*($A273-$AB13)))  / (EXP(-k_elim*1.8)-EXP(-3*1.8)),0),IF($AA13="XR",IF(AND($AD13=TRUE,$AA13="XR",$A273&gt;=$AB13), IF($AE13="Jeun",   (XR_factor_fast*($AC13/Poids)) *    (EXP(-0.5*((($A273-($AB13+2))/0.9)^2)) +     EXP(-0.5*((($A273-($AB13+7))/1.1)^2)))    * MAX(EXP(-k_elim*MAX($A273-($AB13+1),0)),0.5),   (XR_factor_fed*($AC13/Poids)) *    (EXP(-0.5*((($A273-($AB13+2))/0.9)^2)) +     EXP(-0.5*((($A273-($AB13+6))/1.1)^2)))    * MAX(EXP(-k_elim*MAX($A273-($AB13+1),0)),0.58) ),0),IF(AND($AD13=TRUE,OR($AA13="Concerta",$AA13="OROS"),$A273&gt;=$AB13), MIN(OROS_factor*($AC13/Poids),22) / (1+EXP(-(($A273-($AB13+4.8))))) *  IF($A273&gt;($AB13+10), EXP(-k_elim*(($A273-($AB13+10)))), 1),0)))</f>
        <v>0</v>
      </c>
      <c r="AO273">
        <v>5</v>
      </c>
    </row>
    <row r="274" spans="1:41">
      <c r="A274" s="17">
        <v>19.599999999999952</v>
      </c>
      <c r="B274" s="18">
        <f t="shared" si="12"/>
        <v>5.7156449841482697</v>
      </c>
      <c r="C274" s="20">
        <f t="shared" si="13"/>
        <v>0</v>
      </c>
      <c r="D274" s="32">
        <f t="shared" si="14"/>
        <v>0</v>
      </c>
      <c r="E274" s="18">
        <f>IF($AA2="IR",IF(AND($AD2=TRUE,$AA2="IR",$A274&gt;=$AB2), (IR_factor*($AC2/Poids)) *  (EXP(-k_elim*($A274-$AB2)) - EXP(-3*($A274-$AB2)))  / (EXP(-k_elim*1.8)-EXP(-3*1.8)),0),IF($AA2="XR",IF(AND($AD2=TRUE,$AA2="XR",$A274&gt;=$AB2), IF($AE2="Jeun",   (XR_factor_fast*($AC2/Poids)) *    (EXP(-0.5*((($A274-($AB2+2))/0.9)^2)) +     EXP(-0.5*((($A274-($AB2+7))/1.1)^2)))    * MAX(EXP(-k_elim*MAX($A274-($AB2+1),0)),0.5),   (XR_factor_fed*($AC2/Poids)) *    (EXP(-0.5*((($A274-($AB2+2))/0.9)^2)) +     EXP(-0.5*((($A274-($AB2+6))/1.1)^2)))    * MAX(EXP(-k_elim*MAX($A274-($AB2+1),0)),0.58) ),0),IF(AND($AD2=TRUE,OR($AA2="Concerta",$AA2="OROS"),$A274&gt;=$AB2), MIN(OROS_factor*($AC2/Poids),22) / (1+EXP(-(($A274-($AB2+4.8))))) *  IF($A274&gt;($AB2+10), EXP(-k_elim*(($A274-($AB2+10)))), 1),0)))</f>
        <v>0.55596557755021658</v>
      </c>
      <c r="F274" s="18">
        <f>IF($AA3="IR",IF(AND($AD3=TRUE,$AA3="IR",$A274&gt;=$AB3), (IR_factor*($AC3/Poids)) *  (EXP(-k_elim*($A274-$AB3)) - EXP(-3*($A274-$AB3)))  / (EXP(-k_elim*1.8)-EXP(-3*1.8)),0),IF($AA3="XR",IF(AND($AD3=TRUE,$AA3="XR",$A274&gt;=$AB3), IF($AE3="Jeun",   (XR_factor_fast*($AC3/Poids)) *    (EXP(-0.5*((($A274-($AB3+2))/0.9)^2)) +     EXP(-0.5*((($A274-($AB3+7))/1.1)^2)))    * MAX(EXP(-k_elim*MAX($A274-($AB3+1),0)),0.5),   (XR_factor_fed*($AC3/Poids)) *    (EXP(-0.5*((($A274-($AB3+2))/0.9)^2)) +     EXP(-0.5*((($A274-($AB3+6))/1.1)^2)))    * MAX(EXP(-k_elim*MAX($A274-($AB3+1),0)),0.58) ),0),IF(AND($AD3=TRUE,OR($AA3="Concerta",$AA3="OROS"),$A274&gt;=$AB3), MIN(OROS_factor*($AC3/Poids),22) / (1+EXP(-(($A274-($AB3+4.8))))) *  IF($A274&gt;($AB3+10), EXP(-k_elim*(($A274-($AB3+10)))), 1),0)))</f>
        <v>0</v>
      </c>
      <c r="G274" s="18">
        <f>IF($AA4="IR",IF(AND($AD4=TRUE,$AA4="IR",$A274&gt;=$AB4), (IR_factor*($AC4/Poids)) *  (EXP(-k_elim*($A274-$AB4)) - EXP(-3*($A274-$AB4)))  / (EXP(-k_elim*1.8)-EXP(-3*1.8)),0),IF($AA4="XR",IF(AND($AD4=TRUE,$AA4="XR",$A274&gt;=$AB4), IF($AE4="Jeun",   (XR_factor_fast*($AC4/Poids)) *    (EXP(-0.5*((($A274-($AB4+2))/0.9)^2)) +     EXP(-0.5*((($A274-($AB4+7))/1.1)^2)))    * MAX(EXP(-k_elim*MAX($A274-($AB4+1),0)),0.5),   (XR_factor_fed*($AC4/Poids)) *    (EXP(-0.5*((($A274-($AB4+2))/0.9)^2)) +     EXP(-0.5*((($A274-($AB4+6))/1.1)^2)))    * MAX(EXP(-k_elim*MAX($A274-($AB4+1),0)),0.58) ),0),IF(AND($AD4=TRUE,OR($AA4="Concerta",$AA4="OROS"),$A274&gt;=$AB4), MIN(OROS_factor*($AC4/Poids),22) / (1+EXP(-(($A274-($AB4+4.8))))) *  IF($A274&gt;($AB4+10), EXP(-k_elim*(($A274-($AB4+10)))), 1),0)))</f>
        <v>0</v>
      </c>
      <c r="H274" s="18">
        <f>IF($AA5="IR",IF(AND($AD5=TRUE,$AA5="IR",$A274&gt;=$AB5), (IR_factor*($AC5/Poids)) *  (EXP(-k_elim*($A274-$AB5)) - EXP(-3*($A274-$AB5)))  / (EXP(-k_elim*1.8)-EXP(-3*1.8)),0),IF($AA5="XR",IF(AND($AD5=TRUE,$AA5="XR",$A274&gt;=$AB5), IF($AE5="Jeun",   (XR_factor_fast*($AC5/Poids)) *    (EXP(-0.5*((($A274-($AB5+2))/0.9)^2)) +     EXP(-0.5*((($A274-($AB5+7))/1.1)^2)))    * MAX(EXP(-k_elim*MAX($A274-($AB5+1),0)),0.5),   (XR_factor_fed*($AC5/Poids)) *    (EXP(-0.5*((($A274-($AB5+2))/0.9)^2)) +     EXP(-0.5*((($A274-($AB5+6))/1.1)^2)))    * MAX(EXP(-k_elim*MAX($A274-($AB5+1),0)),0.58) ),0),IF(AND($AD5=TRUE,OR($AA5="Concerta",$AA5="OROS"),$A274&gt;=$AB5), MIN(OROS_factor*($AC5/Poids),22) / (1+EXP(-(($A274-($AB5+4.8))))) *  IF($A274&gt;($AB5+10), EXP(-k_elim*(($A274-($AB5+10)))), 1),0)))</f>
        <v>5.1596794065980536</v>
      </c>
      <c r="I274" s="20">
        <f>IF($AA6="IR",IF(AND($AD6=TRUE,$AA6="IR",$A274&gt;=$AB6), (IR_factor*($AC6/Poids)) *  (EXP(-k_elim*($A274-$AB6)) - EXP(-3*($A274-$AB6)))  / (EXP(-k_elim*1.8)-EXP(-3*1.8)),0),IF($AA6="XR",IF(AND($AD6=TRUE,$AA6="XR",$A274&gt;=$AB6), IF($AE6="Jeun",   (XR_factor_fast*($AC6/Poids)) *    (EXP(-0.5*((($A274-($AB6+2))/0.9)^2)) +     EXP(-0.5*((($A274-($AB6+7))/1.1)^2)))    * MAX(EXP(-k_elim*MAX($A274-($AB6+1),0)),0.5),   (XR_factor_fed*($AC6/Poids)) *    (EXP(-0.5*((($A274-($AB6+2))/0.9)^2)) +     EXP(-0.5*((($A274-($AB6+6))/1.1)^2)))    * MAX(EXP(-k_elim*MAX($A274-($AB6+1),0)),0.58) ),0),IF(AND($AD6=TRUE,OR($AA6="Concerta",$AA6="OROS"),$A274&gt;=$AB6), MIN(OROS_factor*($AC6/Poids),22) / (1+EXP(-(($A274-($AB6+4.8))))) *  IF($A274&gt;($AB6+10), EXP(-k_elim*(($A274-($AB6+10)))), 1),0)))</f>
        <v>0</v>
      </c>
      <c r="J274" s="20">
        <f>IF($AA7="IR",IF(AND($AD7=TRUE,$AA7="IR",$A274&gt;=$AB7), (IR_factor*($AC7/Poids)) *  (EXP(-k_elim*($A274-$AB7)) - EXP(-3*($A274-$AB7)))  / (EXP(-k_elim*1.8)-EXP(-3*1.8)),0),IF($AA7="XR",IF(AND($AD7=TRUE,$AA7="XR",$A274&gt;=$AB7), IF($AE7="Jeun",   (XR_factor_fast*($AC7/Poids)) *    (EXP(-0.5*((($A274-($AB7+2))/0.9)^2)) +     EXP(-0.5*((($A274-($AB7+7))/1.1)^2)))    * MAX(EXP(-k_elim*MAX($A274-($AB7+1),0)),0.5),   (XR_factor_fed*($AC7/Poids)) *    (EXP(-0.5*((($A274-($AB7+2))/0.9)^2)) +     EXP(-0.5*((($A274-($AB7+6))/1.1)^2)))    * MAX(EXP(-k_elim*MAX($A274-($AB7+1),0)),0.58) ),0),IF(AND($AD7=TRUE,OR($AA7="Concerta",$AA7="OROS"),$A274&gt;=$AB7), MIN(OROS_factor*($AC7/Poids),22) / (1+EXP(-(($A274-($AB7+4.8))))) *  IF($A274&gt;($AB7+10), EXP(-k_elim*(($A274-($AB7+10)))), 1),0)))</f>
        <v>0</v>
      </c>
      <c r="K274" s="20">
        <f>IF($AA8="IR",IF(AND($AD8=TRUE,$AA8="IR",$A274&gt;=$AB8), (IR_factor*($AC8/Poids)) *  (EXP(-k_elim*($A274-$AB8)) - EXP(-3*($A274-$AB8)))  / (EXP(-k_elim*1.8)-EXP(-3*1.8)),0),IF($AA8="XR",IF(AND($AD8=TRUE,$AA8="XR",$A274&gt;=$AB8), IF($AE8="Jeun",   (XR_factor_fast*($AC8/Poids)) *    (EXP(-0.5*((($A274-($AB8+2))/0.9)^2)) +     EXP(-0.5*((($A274-($AB8+7))/1.1)^2)))    * MAX(EXP(-k_elim*MAX($A274-($AB8+1),0)),0.5),   (XR_factor_fed*($AC8/Poids)) *    (EXP(-0.5*((($A274-($AB8+2))/0.9)^2)) +     EXP(-0.5*((($A274-($AB8+6))/1.1)^2)))    * MAX(EXP(-k_elim*MAX($A274-($AB8+1),0)),0.58) ),0),IF(AND($AD8=TRUE,OR($AA8="Concerta",$AA8="OROS"),$A274&gt;=$AB8), MIN(OROS_factor*($AC8/Poids),22) / (1+EXP(-(($A274-($AB8+4.8))))) *  IF($A274&gt;($AB8+10), EXP(-k_elim*(($A274-($AB8+10)))), 1),0)))</f>
        <v>0</v>
      </c>
      <c r="L274" s="20">
        <f>IF($AA9="IR",IF(AND($AD9=TRUE,$AA9="IR",$A274&gt;=$AB9), (IR_factor*($AC9/Poids)) *  (EXP(-k_elim*($A274-$AB9)) - EXP(-3*($A274-$AB9)))  / (EXP(-k_elim*1.8)-EXP(-3*1.8)),0),IF($AA9="XR",IF(AND($AD9=TRUE,$AA9="XR",$A274&gt;=$AB9), IF($AE9="Jeun",   (XR_factor_fast*($AC9/Poids)) *    (EXP(-0.5*((($A274-($AB9+2))/0.9)^2)) +     EXP(-0.5*((($A274-($AB9+7))/1.1)^2)))    * MAX(EXP(-k_elim*MAX($A274-($AB9+1),0)),0.5),   (XR_factor_fed*($AC9/Poids)) *    (EXP(-0.5*((($A274-($AB9+2))/0.9)^2)) +     EXP(-0.5*((($A274-($AB9+6))/1.1)^2)))    * MAX(EXP(-k_elim*MAX($A274-($AB9+1),0)),0.58) ),0),IF(AND($AD9=TRUE,OR($AA9="Concerta",$AA9="OROS"),$A274&gt;=$AB9), MIN(OROS_factor*($AC9/Poids),22) / (1+EXP(-(($A274-($AB9+4.8))))) *  IF($A274&gt;($AB9+10), EXP(-k_elim*(($A274-($AB9+10)))), 1),0)))</f>
        <v>0</v>
      </c>
      <c r="M274" s="20">
        <f>IF($AA10="IR",IF(AND($AD10=TRUE,$AA10="IR",$A274&gt;=$AB10), (IR_factor*($AC10/Poids)) *  (EXP(-k_elim*($A274-$AB10)) - EXP(-3*($A274-$AB10)))  / (EXP(-k_elim*1.8)-EXP(-3*1.8)),0),IF($AA10="XR",IF(AND($AD10=TRUE,$AA10="XR",$A274&gt;=$AB10), IF($AE10="Jeun",   (XR_factor_fast*($AC10/Poids)) *    (EXP(-0.5*((($A274-($AB10+2))/0.9)^2)) +     EXP(-0.5*((($A274-($AB10+7))/1.1)^2)))    * MAX(EXP(-k_elim*MAX($A274-($AB10+1),0)),0.5),   (XR_factor_fed*($AC10/Poids)) *    (EXP(-0.5*((($A274-($AB10+2))/0.9)^2)) +     EXP(-0.5*((($A274-($AB10+6))/1.1)^2)))    * MAX(EXP(-k_elim*MAX($A274-($AB10+1),0)),0.58) ),0),IF(AND($AD10=TRUE,OR($AA10="Concerta",$AA10="OROS"),$A274&gt;=$AB10), MIN(OROS_factor*($AC10/Poids),22) / (1+EXP(-(($A274-($AB10+4.8))))) *  IF($A274&gt;($AB10+10), EXP(-k_elim*(($A274-($AB10+10)))), 1),0)))</f>
        <v>0</v>
      </c>
      <c r="N274" s="32">
        <f>IF($AA11="IR",IF(AND($AD11=TRUE,$AA11="IR",$A274&gt;=$AB11), (IR_factor*($AC11/Poids)) *  (EXP(-k_elim*($A274-$AB11)) - EXP(-3*($A274-$AB11)))  / (EXP(-k_elim*1.8)-EXP(-3*1.8)),0),IF($AA11="XR",IF(AND($AD11=TRUE,$AA11="XR",$A274&gt;=$AB11), IF($AE11="Jeun",   (XR_factor_fast*($AC11/Poids)) *    (EXP(-0.5*((($A274-($AB11+2))/0.9)^2)) +     EXP(-0.5*((($A274-($AB11+7))/1.1)^2)))    * MAX(EXP(-k_elim*MAX($A274-($AB11+1),0)),0.5),   (XR_factor_fed*($AC11/Poids)) *    (EXP(-0.5*((($A274-($AB11+2))/0.9)^2)) +     EXP(-0.5*((($A274-($AB11+6))/1.1)^2)))    * MAX(EXP(-k_elim*MAX($A274-($AB11+1),0)),0.58) ),0),IF(AND($AD11=TRUE,OR($AA11="Concerta",$AA11="OROS"),$A274&gt;=$AB11), MIN(OROS_factor*($AC11/Poids),22) / (1+EXP(-(($A274-($AB11+4.8))))) *  IF($A274&gt;($AB11+10), EXP(-k_elim*(($A274-($AB11+10)))), 1),0)))</f>
        <v>0</v>
      </c>
      <c r="O274" s="32">
        <f>IF($AA12="IR",IF(AND($AD12=TRUE,$AA12="IR",$A274&gt;=$AB12), (IR_factor*($AC12/Poids)) *  (EXP(-k_elim*($A274-$AB12)) - EXP(-3*($A274-$AB12)))  / (EXP(-k_elim*1.8)-EXP(-3*1.8)),0),IF($AA12="XR",IF(AND($AD12=TRUE,$AA12="XR",$A274&gt;=$AB12), IF($AE12="Jeun",   (XR_factor_fast*($AC12/Poids)) *    (EXP(-0.5*((($A274-($AB12+2))/0.9)^2)) +     EXP(-0.5*((($A274-($AB12+7))/1.1)^2)))    * MAX(EXP(-k_elim*MAX($A274-($AB12+1),0)),0.5),   (XR_factor_fed*($AC12/Poids)) *    (EXP(-0.5*((($A274-($AB12+2))/0.9)^2)) +     EXP(-0.5*((($A274-($AB12+6))/1.1)^2)))    * MAX(EXP(-k_elim*MAX($A274-($AB12+1),0)),0.58) ),0),IF(AND($AD12=TRUE,OR($AA12="Concerta",$AA12="OROS"),$A274&gt;=$AB12), MIN(OROS_factor*($AC12/Poids),22) / (1+EXP(-(($A274-($AB12+4.8))))) *  IF($A274&gt;($AB12+10), EXP(-k_elim*(($A274-($AB12+10)))), 1),0)))</f>
        <v>0</v>
      </c>
      <c r="P274" s="32">
        <f>IF($AA13="IR",IF(AND($AD13=TRUE,$AA13="IR",$A274&gt;=$AB13), (IR_factor*($AC13/Poids)) *  (EXP(-k_elim*($A274-$AB13)) - EXP(-3*($A274-$AB13)))  / (EXP(-k_elim*1.8)-EXP(-3*1.8)),0),IF($AA13="XR",IF(AND($AD13=TRUE,$AA13="XR",$A274&gt;=$AB13), IF($AE13="Jeun",   (XR_factor_fast*($AC13/Poids)) *    (EXP(-0.5*((($A274-($AB13+2))/0.9)^2)) +     EXP(-0.5*((($A274-($AB13+7))/1.1)^2)))    * MAX(EXP(-k_elim*MAX($A274-($AB13+1),0)),0.5),   (XR_factor_fed*($AC13/Poids)) *    (EXP(-0.5*((($A274-($AB13+2))/0.9)^2)) +     EXP(-0.5*((($A274-($AB13+6))/1.1)^2)))    * MAX(EXP(-k_elim*MAX($A274-($AB13+1),0)),0.58) ),0),IF(AND($AD13=TRUE,OR($AA13="Concerta",$AA13="OROS"),$A274&gt;=$AB13), MIN(OROS_factor*($AC13/Poids),22) / (1+EXP(-(($A274-($AB13+4.8))))) *  IF($A274&gt;($AB13+10), EXP(-k_elim*(($A274-($AB13+10)))), 1),0)))</f>
        <v>0</v>
      </c>
      <c r="AO274">
        <v>5</v>
      </c>
    </row>
    <row r="275" spans="1:41">
      <c r="A275" s="17">
        <v>19.649999999999949</v>
      </c>
      <c r="B275" s="18">
        <f t="shared" si="12"/>
        <v>5.6453674784845882</v>
      </c>
      <c r="C275" s="20">
        <f t="shared" si="13"/>
        <v>0</v>
      </c>
      <c r="D275" s="32">
        <f t="shared" si="14"/>
        <v>0</v>
      </c>
      <c r="E275" s="18">
        <f>IF($AA2="IR",IF(AND($AD2=TRUE,$AA2="IR",$A275&gt;=$AB2), (IR_factor*($AC2/Poids)) *  (EXP(-k_elim*($A275-$AB2)) - EXP(-3*($A275-$AB2)))  / (EXP(-k_elim*1.8)-EXP(-3*1.8)),0),IF($AA2="XR",IF(AND($AD2=TRUE,$AA2="XR",$A275&gt;=$AB2), IF($AE2="Jeun",   (XR_factor_fast*($AC2/Poids)) *    (EXP(-0.5*((($A275-($AB2+2))/0.9)^2)) +     EXP(-0.5*((($A275-($AB2+7))/1.1)^2)))    * MAX(EXP(-k_elim*MAX($A275-($AB2+1),0)),0.5),   (XR_factor_fed*($AC2/Poids)) *    (EXP(-0.5*((($A275-($AB2+2))/0.9)^2)) +     EXP(-0.5*((($A275-($AB2+6))/1.1)^2)))    * MAX(EXP(-k_elim*MAX($A275-($AB2+1),0)),0.58) ),0),IF(AND($AD2=TRUE,OR($AA2="Concerta",$AA2="OROS"),$A275&gt;=$AB2), MIN(OROS_factor*($AC2/Poids),22) / (1+EXP(-(($A275-($AB2+4.8))))) *  IF($A275&gt;($AB2+10), EXP(-k_elim*(($A275-($AB2+10)))), 1),0)))</f>
        <v>0.54912645569545371</v>
      </c>
      <c r="F275" s="18">
        <f>IF($AA3="IR",IF(AND($AD3=TRUE,$AA3="IR",$A275&gt;=$AB3), (IR_factor*($AC3/Poids)) *  (EXP(-k_elim*($A275-$AB3)) - EXP(-3*($A275-$AB3)))  / (EXP(-k_elim*1.8)-EXP(-3*1.8)),0),IF($AA3="XR",IF(AND($AD3=TRUE,$AA3="XR",$A275&gt;=$AB3), IF($AE3="Jeun",   (XR_factor_fast*($AC3/Poids)) *    (EXP(-0.5*((($A275-($AB3+2))/0.9)^2)) +     EXP(-0.5*((($A275-($AB3+7))/1.1)^2)))    * MAX(EXP(-k_elim*MAX($A275-($AB3+1),0)),0.5),   (XR_factor_fed*($AC3/Poids)) *    (EXP(-0.5*((($A275-($AB3+2))/0.9)^2)) +     EXP(-0.5*((($A275-($AB3+6))/1.1)^2)))    * MAX(EXP(-k_elim*MAX($A275-($AB3+1),0)),0.58) ),0),IF(AND($AD3=TRUE,OR($AA3="Concerta",$AA3="OROS"),$A275&gt;=$AB3), MIN(OROS_factor*($AC3/Poids),22) / (1+EXP(-(($A275-($AB3+4.8))))) *  IF($A275&gt;($AB3+10), EXP(-k_elim*(($A275-($AB3+10)))), 1),0)))</f>
        <v>0</v>
      </c>
      <c r="G275" s="18">
        <f>IF($AA4="IR",IF(AND($AD4=TRUE,$AA4="IR",$A275&gt;=$AB4), (IR_factor*($AC4/Poids)) *  (EXP(-k_elim*($A275-$AB4)) - EXP(-3*($A275-$AB4)))  / (EXP(-k_elim*1.8)-EXP(-3*1.8)),0),IF($AA4="XR",IF(AND($AD4=TRUE,$AA4="XR",$A275&gt;=$AB4), IF($AE4="Jeun",   (XR_factor_fast*($AC4/Poids)) *    (EXP(-0.5*((($A275-($AB4+2))/0.9)^2)) +     EXP(-0.5*((($A275-($AB4+7))/1.1)^2)))    * MAX(EXP(-k_elim*MAX($A275-($AB4+1),0)),0.5),   (XR_factor_fed*($AC4/Poids)) *    (EXP(-0.5*((($A275-($AB4+2))/0.9)^2)) +     EXP(-0.5*((($A275-($AB4+6))/1.1)^2)))    * MAX(EXP(-k_elim*MAX($A275-($AB4+1),0)),0.58) ),0),IF(AND($AD4=TRUE,OR($AA4="Concerta",$AA4="OROS"),$A275&gt;=$AB4), MIN(OROS_factor*($AC4/Poids),22) / (1+EXP(-(($A275-($AB4+4.8))))) *  IF($A275&gt;($AB4+10), EXP(-k_elim*(($A275-($AB4+10)))), 1),0)))</f>
        <v>0</v>
      </c>
      <c r="H275" s="18">
        <f>IF($AA5="IR",IF(AND($AD5=TRUE,$AA5="IR",$A275&gt;=$AB5), (IR_factor*($AC5/Poids)) *  (EXP(-k_elim*($A275-$AB5)) - EXP(-3*($A275-$AB5)))  / (EXP(-k_elim*1.8)-EXP(-3*1.8)),0),IF($AA5="XR",IF(AND($AD5=TRUE,$AA5="XR",$A275&gt;=$AB5), IF($AE5="Jeun",   (XR_factor_fast*($AC5/Poids)) *    (EXP(-0.5*((($A275-($AB5+2))/0.9)^2)) +     EXP(-0.5*((($A275-($AB5+7))/1.1)^2)))    * MAX(EXP(-k_elim*MAX($A275-($AB5+1),0)),0.5),   (XR_factor_fed*($AC5/Poids)) *    (EXP(-0.5*((($A275-($AB5+2))/0.9)^2)) +     EXP(-0.5*((($A275-($AB5+6))/1.1)^2)))    * MAX(EXP(-k_elim*MAX($A275-($AB5+1),0)),0.58) ),0),IF(AND($AD5=TRUE,OR($AA5="Concerta",$AA5="OROS"),$A275&gt;=$AB5), MIN(OROS_factor*($AC5/Poids),22) / (1+EXP(-(($A275-($AB5+4.8))))) *  IF($A275&gt;($AB5+10), EXP(-k_elim*(($A275-($AB5+10)))), 1),0)))</f>
        <v>5.0962410227891342</v>
      </c>
      <c r="I275" s="20">
        <f>IF($AA6="IR",IF(AND($AD6=TRUE,$AA6="IR",$A275&gt;=$AB6), (IR_factor*($AC6/Poids)) *  (EXP(-k_elim*($A275-$AB6)) - EXP(-3*($A275-$AB6)))  / (EXP(-k_elim*1.8)-EXP(-3*1.8)),0),IF($AA6="XR",IF(AND($AD6=TRUE,$AA6="XR",$A275&gt;=$AB6), IF($AE6="Jeun",   (XR_factor_fast*($AC6/Poids)) *    (EXP(-0.5*((($A275-($AB6+2))/0.9)^2)) +     EXP(-0.5*((($A275-($AB6+7))/1.1)^2)))    * MAX(EXP(-k_elim*MAX($A275-($AB6+1),0)),0.5),   (XR_factor_fed*($AC6/Poids)) *    (EXP(-0.5*((($A275-($AB6+2))/0.9)^2)) +     EXP(-0.5*((($A275-($AB6+6))/1.1)^2)))    * MAX(EXP(-k_elim*MAX($A275-($AB6+1),0)),0.58) ),0),IF(AND($AD6=TRUE,OR($AA6="Concerta",$AA6="OROS"),$A275&gt;=$AB6), MIN(OROS_factor*($AC6/Poids),22) / (1+EXP(-(($A275-($AB6+4.8))))) *  IF($A275&gt;($AB6+10), EXP(-k_elim*(($A275-($AB6+10)))), 1),0)))</f>
        <v>0</v>
      </c>
      <c r="J275" s="20">
        <f>IF($AA7="IR",IF(AND($AD7=TRUE,$AA7="IR",$A275&gt;=$AB7), (IR_factor*($AC7/Poids)) *  (EXP(-k_elim*($A275-$AB7)) - EXP(-3*($A275-$AB7)))  / (EXP(-k_elim*1.8)-EXP(-3*1.8)),0),IF($AA7="XR",IF(AND($AD7=TRUE,$AA7="XR",$A275&gt;=$AB7), IF($AE7="Jeun",   (XR_factor_fast*($AC7/Poids)) *    (EXP(-0.5*((($A275-($AB7+2))/0.9)^2)) +     EXP(-0.5*((($A275-($AB7+7))/1.1)^2)))    * MAX(EXP(-k_elim*MAX($A275-($AB7+1),0)),0.5),   (XR_factor_fed*($AC7/Poids)) *    (EXP(-0.5*((($A275-($AB7+2))/0.9)^2)) +     EXP(-0.5*((($A275-($AB7+6))/1.1)^2)))    * MAX(EXP(-k_elim*MAX($A275-($AB7+1),0)),0.58) ),0),IF(AND($AD7=TRUE,OR($AA7="Concerta",$AA7="OROS"),$A275&gt;=$AB7), MIN(OROS_factor*($AC7/Poids),22) / (1+EXP(-(($A275-($AB7+4.8))))) *  IF($A275&gt;($AB7+10), EXP(-k_elim*(($A275-($AB7+10)))), 1),0)))</f>
        <v>0</v>
      </c>
      <c r="K275" s="20">
        <f>IF($AA8="IR",IF(AND($AD8=TRUE,$AA8="IR",$A275&gt;=$AB8), (IR_factor*($AC8/Poids)) *  (EXP(-k_elim*($A275-$AB8)) - EXP(-3*($A275-$AB8)))  / (EXP(-k_elim*1.8)-EXP(-3*1.8)),0),IF($AA8="XR",IF(AND($AD8=TRUE,$AA8="XR",$A275&gt;=$AB8), IF($AE8="Jeun",   (XR_factor_fast*($AC8/Poids)) *    (EXP(-0.5*((($A275-($AB8+2))/0.9)^2)) +     EXP(-0.5*((($A275-($AB8+7))/1.1)^2)))    * MAX(EXP(-k_elim*MAX($A275-($AB8+1),0)),0.5),   (XR_factor_fed*($AC8/Poids)) *    (EXP(-0.5*((($A275-($AB8+2))/0.9)^2)) +     EXP(-0.5*((($A275-($AB8+6))/1.1)^2)))    * MAX(EXP(-k_elim*MAX($A275-($AB8+1),0)),0.58) ),0),IF(AND($AD8=TRUE,OR($AA8="Concerta",$AA8="OROS"),$A275&gt;=$AB8), MIN(OROS_factor*($AC8/Poids),22) / (1+EXP(-(($A275-($AB8+4.8))))) *  IF($A275&gt;($AB8+10), EXP(-k_elim*(($A275-($AB8+10)))), 1),0)))</f>
        <v>0</v>
      </c>
      <c r="L275" s="20">
        <f>IF($AA9="IR",IF(AND($AD9=TRUE,$AA9="IR",$A275&gt;=$AB9), (IR_factor*($AC9/Poids)) *  (EXP(-k_elim*($A275-$AB9)) - EXP(-3*($A275-$AB9)))  / (EXP(-k_elim*1.8)-EXP(-3*1.8)),0),IF($AA9="XR",IF(AND($AD9=TRUE,$AA9="XR",$A275&gt;=$AB9), IF($AE9="Jeun",   (XR_factor_fast*($AC9/Poids)) *    (EXP(-0.5*((($A275-($AB9+2))/0.9)^2)) +     EXP(-0.5*((($A275-($AB9+7))/1.1)^2)))    * MAX(EXP(-k_elim*MAX($A275-($AB9+1),0)),0.5),   (XR_factor_fed*($AC9/Poids)) *    (EXP(-0.5*((($A275-($AB9+2))/0.9)^2)) +     EXP(-0.5*((($A275-($AB9+6))/1.1)^2)))    * MAX(EXP(-k_elim*MAX($A275-($AB9+1),0)),0.58) ),0),IF(AND($AD9=TRUE,OR($AA9="Concerta",$AA9="OROS"),$A275&gt;=$AB9), MIN(OROS_factor*($AC9/Poids),22) / (1+EXP(-(($A275-($AB9+4.8))))) *  IF($A275&gt;($AB9+10), EXP(-k_elim*(($A275-($AB9+10)))), 1),0)))</f>
        <v>0</v>
      </c>
      <c r="M275" s="20">
        <f>IF($AA10="IR",IF(AND($AD10=TRUE,$AA10="IR",$A275&gt;=$AB10), (IR_factor*($AC10/Poids)) *  (EXP(-k_elim*($A275-$AB10)) - EXP(-3*($A275-$AB10)))  / (EXP(-k_elim*1.8)-EXP(-3*1.8)),0),IF($AA10="XR",IF(AND($AD10=TRUE,$AA10="XR",$A275&gt;=$AB10), IF($AE10="Jeun",   (XR_factor_fast*($AC10/Poids)) *    (EXP(-0.5*((($A275-($AB10+2))/0.9)^2)) +     EXP(-0.5*((($A275-($AB10+7))/1.1)^2)))    * MAX(EXP(-k_elim*MAX($A275-($AB10+1),0)),0.5),   (XR_factor_fed*($AC10/Poids)) *    (EXP(-0.5*((($A275-($AB10+2))/0.9)^2)) +     EXP(-0.5*((($A275-($AB10+6))/1.1)^2)))    * MAX(EXP(-k_elim*MAX($A275-($AB10+1),0)),0.58) ),0),IF(AND($AD10=TRUE,OR($AA10="Concerta",$AA10="OROS"),$A275&gt;=$AB10), MIN(OROS_factor*($AC10/Poids),22) / (1+EXP(-(($A275-($AB10+4.8))))) *  IF($A275&gt;($AB10+10), EXP(-k_elim*(($A275-($AB10+10)))), 1),0)))</f>
        <v>0</v>
      </c>
      <c r="N275" s="32">
        <f>IF($AA11="IR",IF(AND($AD11=TRUE,$AA11="IR",$A275&gt;=$AB11), (IR_factor*($AC11/Poids)) *  (EXP(-k_elim*($A275-$AB11)) - EXP(-3*($A275-$AB11)))  / (EXP(-k_elim*1.8)-EXP(-3*1.8)),0),IF($AA11="XR",IF(AND($AD11=TRUE,$AA11="XR",$A275&gt;=$AB11), IF($AE11="Jeun",   (XR_factor_fast*($AC11/Poids)) *    (EXP(-0.5*((($A275-($AB11+2))/0.9)^2)) +     EXP(-0.5*((($A275-($AB11+7))/1.1)^2)))    * MAX(EXP(-k_elim*MAX($A275-($AB11+1),0)),0.5),   (XR_factor_fed*($AC11/Poids)) *    (EXP(-0.5*((($A275-($AB11+2))/0.9)^2)) +     EXP(-0.5*((($A275-($AB11+6))/1.1)^2)))    * MAX(EXP(-k_elim*MAX($A275-($AB11+1),0)),0.58) ),0),IF(AND($AD11=TRUE,OR($AA11="Concerta",$AA11="OROS"),$A275&gt;=$AB11), MIN(OROS_factor*($AC11/Poids),22) / (1+EXP(-(($A275-($AB11+4.8))))) *  IF($A275&gt;($AB11+10), EXP(-k_elim*(($A275-($AB11+10)))), 1),0)))</f>
        <v>0</v>
      </c>
      <c r="O275" s="32">
        <f>IF($AA12="IR",IF(AND($AD12=TRUE,$AA12="IR",$A275&gt;=$AB12), (IR_factor*($AC12/Poids)) *  (EXP(-k_elim*($A275-$AB12)) - EXP(-3*($A275-$AB12)))  / (EXP(-k_elim*1.8)-EXP(-3*1.8)),0),IF($AA12="XR",IF(AND($AD12=TRUE,$AA12="XR",$A275&gt;=$AB12), IF($AE12="Jeun",   (XR_factor_fast*($AC12/Poids)) *    (EXP(-0.5*((($A275-($AB12+2))/0.9)^2)) +     EXP(-0.5*((($A275-($AB12+7))/1.1)^2)))    * MAX(EXP(-k_elim*MAX($A275-($AB12+1),0)),0.5),   (XR_factor_fed*($AC12/Poids)) *    (EXP(-0.5*((($A275-($AB12+2))/0.9)^2)) +     EXP(-0.5*((($A275-($AB12+6))/1.1)^2)))    * MAX(EXP(-k_elim*MAX($A275-($AB12+1),0)),0.58) ),0),IF(AND($AD12=TRUE,OR($AA12="Concerta",$AA12="OROS"),$A275&gt;=$AB12), MIN(OROS_factor*($AC12/Poids),22) / (1+EXP(-(($A275-($AB12+4.8))))) *  IF($A275&gt;($AB12+10), EXP(-k_elim*(($A275-($AB12+10)))), 1),0)))</f>
        <v>0</v>
      </c>
      <c r="P275" s="32">
        <f>IF($AA13="IR",IF(AND($AD13=TRUE,$AA13="IR",$A275&gt;=$AB13), (IR_factor*($AC13/Poids)) *  (EXP(-k_elim*($A275-$AB13)) - EXP(-3*($A275-$AB13)))  / (EXP(-k_elim*1.8)-EXP(-3*1.8)),0),IF($AA13="XR",IF(AND($AD13=TRUE,$AA13="XR",$A275&gt;=$AB13), IF($AE13="Jeun",   (XR_factor_fast*($AC13/Poids)) *    (EXP(-0.5*((($A275-($AB13+2))/0.9)^2)) +     EXP(-0.5*((($A275-($AB13+7))/1.1)^2)))    * MAX(EXP(-k_elim*MAX($A275-($AB13+1),0)),0.5),   (XR_factor_fed*($AC13/Poids)) *    (EXP(-0.5*((($A275-($AB13+2))/0.9)^2)) +     EXP(-0.5*((($A275-($AB13+6))/1.1)^2)))    * MAX(EXP(-k_elim*MAX($A275-($AB13+1),0)),0.58) ),0),IF(AND($AD13=TRUE,OR($AA13="Concerta",$AA13="OROS"),$A275&gt;=$AB13), MIN(OROS_factor*($AC13/Poids),22) / (1+EXP(-(($A275-($AB13+4.8))))) *  IF($A275&gt;($AB13+10), EXP(-k_elim*(($A275-($AB13+10)))), 1),0)))</f>
        <v>0</v>
      </c>
      <c r="AO275">
        <v>5</v>
      </c>
    </row>
    <row r="276" spans="1:41">
      <c r="A276" s="17">
        <v>19.69999999999995</v>
      </c>
      <c r="B276" s="18">
        <f t="shared" si="12"/>
        <v>5.5759499409226168</v>
      </c>
      <c r="C276" s="20">
        <f t="shared" si="13"/>
        <v>0</v>
      </c>
      <c r="D276" s="32">
        <f t="shared" si="14"/>
        <v>0</v>
      </c>
      <c r="E276" s="18">
        <f>IF($AA2="IR",IF(AND($AD2=TRUE,$AA2="IR",$A276&gt;=$AB2), (IR_factor*($AC2/Poids)) *  (EXP(-k_elim*($A276-$AB2)) - EXP(-3*($A276-$AB2)))  / (EXP(-k_elim*1.8)-EXP(-3*1.8)),0),IF($AA2="XR",IF(AND($AD2=TRUE,$AA2="XR",$A276&gt;=$AB2), IF($AE2="Jeun",   (XR_factor_fast*($AC2/Poids)) *    (EXP(-0.5*((($A276-($AB2+2))/0.9)^2)) +     EXP(-0.5*((($A276-($AB2+7))/1.1)^2)))    * MAX(EXP(-k_elim*MAX($A276-($AB2+1),0)),0.5),   (XR_factor_fed*($AC2/Poids)) *    (EXP(-0.5*((($A276-($AB2+2))/0.9)^2)) +     EXP(-0.5*((($A276-($AB2+6))/1.1)^2)))    * MAX(EXP(-k_elim*MAX($A276-($AB2+1),0)),0.58) ),0),IF(AND($AD2=TRUE,OR($AA2="Concerta",$AA2="OROS"),$A276&gt;=$AB2), MIN(OROS_factor*($AC2/Poids),22) / (1+EXP(-(($A276-($AB2+4.8))))) *  IF($A276&gt;($AB2+10), EXP(-k_elim*(($A276-($AB2+10)))), 1),0)))</f>
        <v>0.54237146420708882</v>
      </c>
      <c r="F276" s="18">
        <f>IF($AA3="IR",IF(AND($AD3=TRUE,$AA3="IR",$A276&gt;=$AB3), (IR_factor*($AC3/Poids)) *  (EXP(-k_elim*($A276-$AB3)) - EXP(-3*($A276-$AB3)))  / (EXP(-k_elim*1.8)-EXP(-3*1.8)),0),IF($AA3="XR",IF(AND($AD3=TRUE,$AA3="XR",$A276&gt;=$AB3), IF($AE3="Jeun",   (XR_factor_fast*($AC3/Poids)) *    (EXP(-0.5*((($A276-($AB3+2))/0.9)^2)) +     EXP(-0.5*((($A276-($AB3+7))/1.1)^2)))    * MAX(EXP(-k_elim*MAX($A276-($AB3+1),0)),0.5),   (XR_factor_fed*($AC3/Poids)) *    (EXP(-0.5*((($A276-($AB3+2))/0.9)^2)) +     EXP(-0.5*((($A276-($AB3+6))/1.1)^2)))    * MAX(EXP(-k_elim*MAX($A276-($AB3+1),0)),0.58) ),0),IF(AND($AD3=TRUE,OR($AA3="Concerta",$AA3="OROS"),$A276&gt;=$AB3), MIN(OROS_factor*($AC3/Poids),22) / (1+EXP(-(($A276-($AB3+4.8))))) *  IF($A276&gt;($AB3+10), EXP(-k_elim*(($A276-($AB3+10)))), 1),0)))</f>
        <v>0</v>
      </c>
      <c r="G276" s="18">
        <f>IF($AA4="IR",IF(AND($AD4=TRUE,$AA4="IR",$A276&gt;=$AB4), (IR_factor*($AC4/Poids)) *  (EXP(-k_elim*($A276-$AB4)) - EXP(-3*($A276-$AB4)))  / (EXP(-k_elim*1.8)-EXP(-3*1.8)),0),IF($AA4="XR",IF(AND($AD4=TRUE,$AA4="XR",$A276&gt;=$AB4), IF($AE4="Jeun",   (XR_factor_fast*($AC4/Poids)) *    (EXP(-0.5*((($A276-($AB4+2))/0.9)^2)) +     EXP(-0.5*((($A276-($AB4+7))/1.1)^2)))    * MAX(EXP(-k_elim*MAX($A276-($AB4+1),0)),0.5),   (XR_factor_fed*($AC4/Poids)) *    (EXP(-0.5*((($A276-($AB4+2))/0.9)^2)) +     EXP(-0.5*((($A276-($AB4+6))/1.1)^2)))    * MAX(EXP(-k_elim*MAX($A276-($AB4+1),0)),0.58) ),0),IF(AND($AD4=TRUE,OR($AA4="Concerta",$AA4="OROS"),$A276&gt;=$AB4), MIN(OROS_factor*($AC4/Poids),22) / (1+EXP(-(($A276-($AB4+4.8))))) *  IF($A276&gt;($AB4+10), EXP(-k_elim*(($A276-($AB4+10)))), 1),0)))</f>
        <v>0</v>
      </c>
      <c r="H276" s="18">
        <f>IF($AA5="IR",IF(AND($AD5=TRUE,$AA5="IR",$A276&gt;=$AB5), (IR_factor*($AC5/Poids)) *  (EXP(-k_elim*($A276-$AB5)) - EXP(-3*($A276-$AB5)))  / (EXP(-k_elim*1.8)-EXP(-3*1.8)),0),IF($AA5="XR",IF(AND($AD5=TRUE,$AA5="XR",$A276&gt;=$AB5), IF($AE5="Jeun",   (XR_factor_fast*($AC5/Poids)) *    (EXP(-0.5*((($A276-($AB5+2))/0.9)^2)) +     EXP(-0.5*((($A276-($AB5+7))/1.1)^2)))    * MAX(EXP(-k_elim*MAX($A276-($AB5+1),0)),0.5),   (XR_factor_fed*($AC5/Poids)) *    (EXP(-0.5*((($A276-($AB5+2))/0.9)^2)) +     EXP(-0.5*((($A276-($AB5+6))/1.1)^2)))    * MAX(EXP(-k_elim*MAX($A276-($AB5+1),0)),0.58) ),0),IF(AND($AD5=TRUE,OR($AA5="Concerta",$AA5="OROS"),$A276&gt;=$AB5), MIN(OROS_factor*($AC5/Poids),22) / (1+EXP(-(($A276-($AB5+4.8))))) *  IF($A276&gt;($AB5+10), EXP(-k_elim*(($A276-($AB5+10)))), 1),0)))</f>
        <v>5.0335784767155278</v>
      </c>
      <c r="I276" s="20">
        <f>IF($AA6="IR",IF(AND($AD6=TRUE,$AA6="IR",$A276&gt;=$AB6), (IR_factor*($AC6/Poids)) *  (EXP(-k_elim*($A276-$AB6)) - EXP(-3*($A276-$AB6)))  / (EXP(-k_elim*1.8)-EXP(-3*1.8)),0),IF($AA6="XR",IF(AND($AD6=TRUE,$AA6="XR",$A276&gt;=$AB6), IF($AE6="Jeun",   (XR_factor_fast*($AC6/Poids)) *    (EXP(-0.5*((($A276-($AB6+2))/0.9)^2)) +     EXP(-0.5*((($A276-($AB6+7))/1.1)^2)))    * MAX(EXP(-k_elim*MAX($A276-($AB6+1),0)),0.5),   (XR_factor_fed*($AC6/Poids)) *    (EXP(-0.5*((($A276-($AB6+2))/0.9)^2)) +     EXP(-0.5*((($A276-($AB6+6))/1.1)^2)))    * MAX(EXP(-k_elim*MAX($A276-($AB6+1),0)),0.58) ),0),IF(AND($AD6=TRUE,OR($AA6="Concerta",$AA6="OROS"),$A276&gt;=$AB6), MIN(OROS_factor*($AC6/Poids),22) / (1+EXP(-(($A276-($AB6+4.8))))) *  IF($A276&gt;($AB6+10), EXP(-k_elim*(($A276-($AB6+10)))), 1),0)))</f>
        <v>0</v>
      </c>
      <c r="J276" s="20">
        <f>IF($AA7="IR",IF(AND($AD7=TRUE,$AA7="IR",$A276&gt;=$AB7), (IR_factor*($AC7/Poids)) *  (EXP(-k_elim*($A276-$AB7)) - EXP(-3*($A276-$AB7)))  / (EXP(-k_elim*1.8)-EXP(-3*1.8)),0),IF($AA7="XR",IF(AND($AD7=TRUE,$AA7="XR",$A276&gt;=$AB7), IF($AE7="Jeun",   (XR_factor_fast*($AC7/Poids)) *    (EXP(-0.5*((($A276-($AB7+2))/0.9)^2)) +     EXP(-0.5*((($A276-($AB7+7))/1.1)^2)))    * MAX(EXP(-k_elim*MAX($A276-($AB7+1),0)),0.5),   (XR_factor_fed*($AC7/Poids)) *    (EXP(-0.5*((($A276-($AB7+2))/0.9)^2)) +     EXP(-0.5*((($A276-($AB7+6))/1.1)^2)))    * MAX(EXP(-k_elim*MAX($A276-($AB7+1),0)),0.58) ),0),IF(AND($AD7=TRUE,OR($AA7="Concerta",$AA7="OROS"),$A276&gt;=$AB7), MIN(OROS_factor*($AC7/Poids),22) / (1+EXP(-(($A276-($AB7+4.8))))) *  IF($A276&gt;($AB7+10), EXP(-k_elim*(($A276-($AB7+10)))), 1),0)))</f>
        <v>0</v>
      </c>
      <c r="K276" s="20">
        <f>IF($AA8="IR",IF(AND($AD8=TRUE,$AA8="IR",$A276&gt;=$AB8), (IR_factor*($AC8/Poids)) *  (EXP(-k_elim*($A276-$AB8)) - EXP(-3*($A276-$AB8)))  / (EXP(-k_elim*1.8)-EXP(-3*1.8)),0),IF($AA8="XR",IF(AND($AD8=TRUE,$AA8="XR",$A276&gt;=$AB8), IF($AE8="Jeun",   (XR_factor_fast*($AC8/Poids)) *    (EXP(-0.5*((($A276-($AB8+2))/0.9)^2)) +     EXP(-0.5*((($A276-($AB8+7))/1.1)^2)))    * MAX(EXP(-k_elim*MAX($A276-($AB8+1),0)),0.5),   (XR_factor_fed*($AC8/Poids)) *    (EXP(-0.5*((($A276-($AB8+2))/0.9)^2)) +     EXP(-0.5*((($A276-($AB8+6))/1.1)^2)))    * MAX(EXP(-k_elim*MAX($A276-($AB8+1),0)),0.58) ),0),IF(AND($AD8=TRUE,OR($AA8="Concerta",$AA8="OROS"),$A276&gt;=$AB8), MIN(OROS_factor*($AC8/Poids),22) / (1+EXP(-(($A276-($AB8+4.8))))) *  IF($A276&gt;($AB8+10), EXP(-k_elim*(($A276-($AB8+10)))), 1),0)))</f>
        <v>0</v>
      </c>
      <c r="L276" s="20">
        <f>IF($AA9="IR",IF(AND($AD9=TRUE,$AA9="IR",$A276&gt;=$AB9), (IR_factor*($AC9/Poids)) *  (EXP(-k_elim*($A276-$AB9)) - EXP(-3*($A276-$AB9)))  / (EXP(-k_elim*1.8)-EXP(-3*1.8)),0),IF($AA9="XR",IF(AND($AD9=TRUE,$AA9="XR",$A276&gt;=$AB9), IF($AE9="Jeun",   (XR_factor_fast*($AC9/Poids)) *    (EXP(-0.5*((($A276-($AB9+2))/0.9)^2)) +     EXP(-0.5*((($A276-($AB9+7))/1.1)^2)))    * MAX(EXP(-k_elim*MAX($A276-($AB9+1),0)),0.5),   (XR_factor_fed*($AC9/Poids)) *    (EXP(-0.5*((($A276-($AB9+2))/0.9)^2)) +     EXP(-0.5*((($A276-($AB9+6))/1.1)^2)))    * MAX(EXP(-k_elim*MAX($A276-($AB9+1),0)),0.58) ),0),IF(AND($AD9=TRUE,OR($AA9="Concerta",$AA9="OROS"),$A276&gt;=$AB9), MIN(OROS_factor*($AC9/Poids),22) / (1+EXP(-(($A276-($AB9+4.8))))) *  IF($A276&gt;($AB9+10), EXP(-k_elim*(($A276-($AB9+10)))), 1),0)))</f>
        <v>0</v>
      </c>
      <c r="M276" s="20">
        <f>IF($AA10="IR",IF(AND($AD10=TRUE,$AA10="IR",$A276&gt;=$AB10), (IR_factor*($AC10/Poids)) *  (EXP(-k_elim*($A276-$AB10)) - EXP(-3*($A276-$AB10)))  / (EXP(-k_elim*1.8)-EXP(-3*1.8)),0),IF($AA10="XR",IF(AND($AD10=TRUE,$AA10="XR",$A276&gt;=$AB10), IF($AE10="Jeun",   (XR_factor_fast*($AC10/Poids)) *    (EXP(-0.5*((($A276-($AB10+2))/0.9)^2)) +     EXP(-0.5*((($A276-($AB10+7))/1.1)^2)))    * MAX(EXP(-k_elim*MAX($A276-($AB10+1),0)),0.5),   (XR_factor_fed*($AC10/Poids)) *    (EXP(-0.5*((($A276-($AB10+2))/0.9)^2)) +     EXP(-0.5*((($A276-($AB10+6))/1.1)^2)))    * MAX(EXP(-k_elim*MAX($A276-($AB10+1),0)),0.58) ),0),IF(AND($AD10=TRUE,OR($AA10="Concerta",$AA10="OROS"),$A276&gt;=$AB10), MIN(OROS_factor*($AC10/Poids),22) / (1+EXP(-(($A276-($AB10+4.8))))) *  IF($A276&gt;($AB10+10), EXP(-k_elim*(($A276-($AB10+10)))), 1),0)))</f>
        <v>0</v>
      </c>
      <c r="N276" s="32">
        <f>IF($AA11="IR",IF(AND($AD11=TRUE,$AA11="IR",$A276&gt;=$AB11), (IR_factor*($AC11/Poids)) *  (EXP(-k_elim*($A276-$AB11)) - EXP(-3*($A276-$AB11)))  / (EXP(-k_elim*1.8)-EXP(-3*1.8)),0),IF($AA11="XR",IF(AND($AD11=TRUE,$AA11="XR",$A276&gt;=$AB11), IF($AE11="Jeun",   (XR_factor_fast*($AC11/Poids)) *    (EXP(-0.5*((($A276-($AB11+2))/0.9)^2)) +     EXP(-0.5*((($A276-($AB11+7))/1.1)^2)))    * MAX(EXP(-k_elim*MAX($A276-($AB11+1),0)),0.5),   (XR_factor_fed*($AC11/Poids)) *    (EXP(-0.5*((($A276-($AB11+2))/0.9)^2)) +     EXP(-0.5*((($A276-($AB11+6))/1.1)^2)))    * MAX(EXP(-k_elim*MAX($A276-($AB11+1),0)),0.58) ),0),IF(AND($AD11=TRUE,OR($AA11="Concerta",$AA11="OROS"),$A276&gt;=$AB11), MIN(OROS_factor*($AC11/Poids),22) / (1+EXP(-(($A276-($AB11+4.8))))) *  IF($A276&gt;($AB11+10), EXP(-k_elim*(($A276-($AB11+10)))), 1),0)))</f>
        <v>0</v>
      </c>
      <c r="O276" s="32">
        <f>IF($AA12="IR",IF(AND($AD12=TRUE,$AA12="IR",$A276&gt;=$AB12), (IR_factor*($AC12/Poids)) *  (EXP(-k_elim*($A276-$AB12)) - EXP(-3*($A276-$AB12)))  / (EXP(-k_elim*1.8)-EXP(-3*1.8)),0),IF($AA12="XR",IF(AND($AD12=TRUE,$AA12="XR",$A276&gt;=$AB12), IF($AE12="Jeun",   (XR_factor_fast*($AC12/Poids)) *    (EXP(-0.5*((($A276-($AB12+2))/0.9)^2)) +     EXP(-0.5*((($A276-($AB12+7))/1.1)^2)))    * MAX(EXP(-k_elim*MAX($A276-($AB12+1),0)),0.5),   (XR_factor_fed*($AC12/Poids)) *    (EXP(-0.5*((($A276-($AB12+2))/0.9)^2)) +     EXP(-0.5*((($A276-($AB12+6))/1.1)^2)))    * MAX(EXP(-k_elim*MAX($A276-($AB12+1),0)),0.58) ),0),IF(AND($AD12=TRUE,OR($AA12="Concerta",$AA12="OROS"),$A276&gt;=$AB12), MIN(OROS_factor*($AC12/Poids),22) / (1+EXP(-(($A276-($AB12+4.8))))) *  IF($A276&gt;($AB12+10), EXP(-k_elim*(($A276-($AB12+10)))), 1),0)))</f>
        <v>0</v>
      </c>
      <c r="P276" s="32">
        <f>IF($AA13="IR",IF(AND($AD13=TRUE,$AA13="IR",$A276&gt;=$AB13), (IR_factor*($AC13/Poids)) *  (EXP(-k_elim*($A276-$AB13)) - EXP(-3*($A276-$AB13)))  / (EXP(-k_elim*1.8)-EXP(-3*1.8)),0),IF($AA13="XR",IF(AND($AD13=TRUE,$AA13="XR",$A276&gt;=$AB13), IF($AE13="Jeun",   (XR_factor_fast*($AC13/Poids)) *    (EXP(-0.5*((($A276-($AB13+2))/0.9)^2)) +     EXP(-0.5*((($A276-($AB13+7))/1.1)^2)))    * MAX(EXP(-k_elim*MAX($A276-($AB13+1),0)),0.5),   (XR_factor_fed*($AC13/Poids)) *    (EXP(-0.5*((($A276-($AB13+2))/0.9)^2)) +     EXP(-0.5*((($A276-($AB13+6))/1.1)^2)))    * MAX(EXP(-k_elim*MAX($A276-($AB13+1),0)),0.58) ),0),IF(AND($AD13=TRUE,OR($AA13="Concerta",$AA13="OROS"),$A276&gt;=$AB13), MIN(OROS_factor*($AC13/Poids),22) / (1+EXP(-(($A276-($AB13+4.8))))) *  IF($A276&gt;($AB13+10), EXP(-k_elim*(($A276-($AB13+10)))), 1),0)))</f>
        <v>0</v>
      </c>
      <c r="AO276">
        <v>5</v>
      </c>
    </row>
    <row r="277" spans="1:41">
      <c r="A277" s="17">
        <v>19.74999999999995</v>
      </c>
      <c r="B277" s="18">
        <f t="shared" si="12"/>
        <v>5.5073824250072736</v>
      </c>
      <c r="C277" s="20">
        <f t="shared" si="13"/>
        <v>0</v>
      </c>
      <c r="D277" s="32">
        <f t="shared" si="14"/>
        <v>0</v>
      </c>
      <c r="E277" s="18">
        <f>IF($AA2="IR",IF(AND($AD2=TRUE,$AA2="IR",$A277&gt;=$AB2), (IR_factor*($AC2/Poids)) *  (EXP(-k_elim*($A277-$AB2)) - EXP(-3*($A277-$AB2)))  / (EXP(-k_elim*1.8)-EXP(-3*1.8)),0),IF($AA2="XR",IF(AND($AD2=TRUE,$AA2="XR",$A277&gt;=$AB2), IF($AE2="Jeun",   (XR_factor_fast*($AC2/Poids)) *    (EXP(-0.5*((($A277-($AB2+2))/0.9)^2)) +     EXP(-0.5*((($A277-($AB2+7))/1.1)^2)))    * MAX(EXP(-k_elim*MAX($A277-($AB2+1),0)),0.5),   (XR_factor_fed*($AC2/Poids)) *    (EXP(-0.5*((($A277-($AB2+2))/0.9)^2)) +     EXP(-0.5*((($A277-($AB2+6))/1.1)^2)))    * MAX(EXP(-k_elim*MAX($A277-($AB2+1),0)),0.58) ),0),IF(AND($AD2=TRUE,OR($AA2="Concerta",$AA2="OROS"),$A277&gt;=$AB2), MIN(OROS_factor*($AC2/Poids),22) / (1+EXP(-(($A277-($AB2+4.8))))) *  IF($A277&gt;($AB2+10), EXP(-k_elim*(($A277-($AB2+10)))), 1),0)))</f>
        <v>0.53569956816884223</v>
      </c>
      <c r="F277" s="18">
        <f>IF($AA3="IR",IF(AND($AD3=TRUE,$AA3="IR",$A277&gt;=$AB3), (IR_factor*($AC3/Poids)) *  (EXP(-k_elim*($A277-$AB3)) - EXP(-3*($A277-$AB3)))  / (EXP(-k_elim*1.8)-EXP(-3*1.8)),0),IF($AA3="XR",IF(AND($AD3=TRUE,$AA3="XR",$A277&gt;=$AB3), IF($AE3="Jeun",   (XR_factor_fast*($AC3/Poids)) *    (EXP(-0.5*((($A277-($AB3+2))/0.9)^2)) +     EXP(-0.5*((($A277-($AB3+7))/1.1)^2)))    * MAX(EXP(-k_elim*MAX($A277-($AB3+1),0)),0.5),   (XR_factor_fed*($AC3/Poids)) *    (EXP(-0.5*((($A277-($AB3+2))/0.9)^2)) +     EXP(-0.5*((($A277-($AB3+6))/1.1)^2)))    * MAX(EXP(-k_elim*MAX($A277-($AB3+1),0)),0.58) ),0),IF(AND($AD3=TRUE,OR($AA3="Concerta",$AA3="OROS"),$A277&gt;=$AB3), MIN(OROS_factor*($AC3/Poids),22) / (1+EXP(-(($A277-($AB3+4.8))))) *  IF($A277&gt;($AB3+10), EXP(-k_elim*(($A277-($AB3+10)))), 1),0)))</f>
        <v>0</v>
      </c>
      <c r="G277" s="18">
        <f>IF($AA4="IR",IF(AND($AD4=TRUE,$AA4="IR",$A277&gt;=$AB4), (IR_factor*($AC4/Poids)) *  (EXP(-k_elim*($A277-$AB4)) - EXP(-3*($A277-$AB4)))  / (EXP(-k_elim*1.8)-EXP(-3*1.8)),0),IF($AA4="XR",IF(AND($AD4=TRUE,$AA4="XR",$A277&gt;=$AB4), IF($AE4="Jeun",   (XR_factor_fast*($AC4/Poids)) *    (EXP(-0.5*((($A277-($AB4+2))/0.9)^2)) +     EXP(-0.5*((($A277-($AB4+7))/1.1)^2)))    * MAX(EXP(-k_elim*MAX($A277-($AB4+1),0)),0.5),   (XR_factor_fed*($AC4/Poids)) *    (EXP(-0.5*((($A277-($AB4+2))/0.9)^2)) +     EXP(-0.5*((($A277-($AB4+6))/1.1)^2)))    * MAX(EXP(-k_elim*MAX($A277-($AB4+1),0)),0.58) ),0),IF(AND($AD4=TRUE,OR($AA4="Concerta",$AA4="OROS"),$A277&gt;=$AB4), MIN(OROS_factor*($AC4/Poids),22) / (1+EXP(-(($A277-($AB4+4.8))))) *  IF($A277&gt;($AB4+10), EXP(-k_elim*(($A277-($AB4+10)))), 1),0)))</f>
        <v>0</v>
      </c>
      <c r="H277" s="18">
        <f>IF($AA5="IR",IF(AND($AD5=TRUE,$AA5="IR",$A277&gt;=$AB5), (IR_factor*($AC5/Poids)) *  (EXP(-k_elim*($A277-$AB5)) - EXP(-3*($A277-$AB5)))  / (EXP(-k_elim*1.8)-EXP(-3*1.8)),0),IF($AA5="XR",IF(AND($AD5=TRUE,$AA5="XR",$A277&gt;=$AB5), IF($AE5="Jeun",   (XR_factor_fast*($AC5/Poids)) *    (EXP(-0.5*((($A277-($AB5+2))/0.9)^2)) +     EXP(-0.5*((($A277-($AB5+7))/1.1)^2)))    * MAX(EXP(-k_elim*MAX($A277-($AB5+1),0)),0.5),   (XR_factor_fed*($AC5/Poids)) *    (EXP(-0.5*((($A277-($AB5+2))/0.9)^2)) +     EXP(-0.5*((($A277-($AB5+6))/1.1)^2)))    * MAX(EXP(-k_elim*MAX($A277-($AB5+1),0)),0.58) ),0),IF(AND($AD5=TRUE,OR($AA5="Concerta",$AA5="OROS"),$A277&gt;=$AB5), MIN(OROS_factor*($AC5/Poids),22) / (1+EXP(-(($A277-($AB5+4.8))))) *  IF($A277&gt;($AB5+10), EXP(-k_elim*(($A277-($AB5+10)))), 1),0)))</f>
        <v>4.9716828568384317</v>
      </c>
      <c r="I277" s="20">
        <f>IF($AA6="IR",IF(AND($AD6=TRUE,$AA6="IR",$A277&gt;=$AB6), (IR_factor*($AC6/Poids)) *  (EXP(-k_elim*($A277-$AB6)) - EXP(-3*($A277-$AB6)))  / (EXP(-k_elim*1.8)-EXP(-3*1.8)),0),IF($AA6="XR",IF(AND($AD6=TRUE,$AA6="XR",$A277&gt;=$AB6), IF($AE6="Jeun",   (XR_factor_fast*($AC6/Poids)) *    (EXP(-0.5*((($A277-($AB6+2))/0.9)^2)) +     EXP(-0.5*((($A277-($AB6+7))/1.1)^2)))    * MAX(EXP(-k_elim*MAX($A277-($AB6+1),0)),0.5),   (XR_factor_fed*($AC6/Poids)) *    (EXP(-0.5*((($A277-($AB6+2))/0.9)^2)) +     EXP(-0.5*((($A277-($AB6+6))/1.1)^2)))    * MAX(EXP(-k_elim*MAX($A277-($AB6+1),0)),0.58) ),0),IF(AND($AD6=TRUE,OR($AA6="Concerta",$AA6="OROS"),$A277&gt;=$AB6), MIN(OROS_factor*($AC6/Poids),22) / (1+EXP(-(($A277-($AB6+4.8))))) *  IF($A277&gt;($AB6+10), EXP(-k_elim*(($A277-($AB6+10)))), 1),0)))</f>
        <v>0</v>
      </c>
      <c r="J277" s="20">
        <f>IF($AA7="IR",IF(AND($AD7=TRUE,$AA7="IR",$A277&gt;=$AB7), (IR_factor*($AC7/Poids)) *  (EXP(-k_elim*($A277-$AB7)) - EXP(-3*($A277-$AB7)))  / (EXP(-k_elim*1.8)-EXP(-3*1.8)),0),IF($AA7="XR",IF(AND($AD7=TRUE,$AA7="XR",$A277&gt;=$AB7), IF($AE7="Jeun",   (XR_factor_fast*($AC7/Poids)) *    (EXP(-0.5*((($A277-($AB7+2))/0.9)^2)) +     EXP(-0.5*((($A277-($AB7+7))/1.1)^2)))    * MAX(EXP(-k_elim*MAX($A277-($AB7+1),0)),0.5),   (XR_factor_fed*($AC7/Poids)) *    (EXP(-0.5*((($A277-($AB7+2))/0.9)^2)) +     EXP(-0.5*((($A277-($AB7+6))/1.1)^2)))    * MAX(EXP(-k_elim*MAX($A277-($AB7+1),0)),0.58) ),0),IF(AND($AD7=TRUE,OR($AA7="Concerta",$AA7="OROS"),$A277&gt;=$AB7), MIN(OROS_factor*($AC7/Poids),22) / (1+EXP(-(($A277-($AB7+4.8))))) *  IF($A277&gt;($AB7+10), EXP(-k_elim*(($A277-($AB7+10)))), 1),0)))</f>
        <v>0</v>
      </c>
      <c r="K277" s="20">
        <f>IF($AA8="IR",IF(AND($AD8=TRUE,$AA8="IR",$A277&gt;=$AB8), (IR_factor*($AC8/Poids)) *  (EXP(-k_elim*($A277-$AB8)) - EXP(-3*($A277-$AB8)))  / (EXP(-k_elim*1.8)-EXP(-3*1.8)),0),IF($AA8="XR",IF(AND($AD8=TRUE,$AA8="XR",$A277&gt;=$AB8), IF($AE8="Jeun",   (XR_factor_fast*($AC8/Poids)) *    (EXP(-0.5*((($A277-($AB8+2))/0.9)^2)) +     EXP(-0.5*((($A277-($AB8+7))/1.1)^2)))    * MAX(EXP(-k_elim*MAX($A277-($AB8+1),0)),0.5),   (XR_factor_fed*($AC8/Poids)) *    (EXP(-0.5*((($A277-($AB8+2))/0.9)^2)) +     EXP(-0.5*((($A277-($AB8+6))/1.1)^2)))    * MAX(EXP(-k_elim*MAX($A277-($AB8+1),0)),0.58) ),0),IF(AND($AD8=TRUE,OR($AA8="Concerta",$AA8="OROS"),$A277&gt;=$AB8), MIN(OROS_factor*($AC8/Poids),22) / (1+EXP(-(($A277-($AB8+4.8))))) *  IF($A277&gt;($AB8+10), EXP(-k_elim*(($A277-($AB8+10)))), 1),0)))</f>
        <v>0</v>
      </c>
      <c r="L277" s="20">
        <f>IF($AA9="IR",IF(AND($AD9=TRUE,$AA9="IR",$A277&gt;=$AB9), (IR_factor*($AC9/Poids)) *  (EXP(-k_elim*($A277-$AB9)) - EXP(-3*($A277-$AB9)))  / (EXP(-k_elim*1.8)-EXP(-3*1.8)),0),IF($AA9="XR",IF(AND($AD9=TRUE,$AA9="XR",$A277&gt;=$AB9), IF($AE9="Jeun",   (XR_factor_fast*($AC9/Poids)) *    (EXP(-0.5*((($A277-($AB9+2))/0.9)^2)) +     EXP(-0.5*((($A277-($AB9+7))/1.1)^2)))    * MAX(EXP(-k_elim*MAX($A277-($AB9+1),0)),0.5),   (XR_factor_fed*($AC9/Poids)) *    (EXP(-0.5*((($A277-($AB9+2))/0.9)^2)) +     EXP(-0.5*((($A277-($AB9+6))/1.1)^2)))    * MAX(EXP(-k_elim*MAX($A277-($AB9+1),0)),0.58) ),0),IF(AND($AD9=TRUE,OR($AA9="Concerta",$AA9="OROS"),$A277&gt;=$AB9), MIN(OROS_factor*($AC9/Poids),22) / (1+EXP(-(($A277-($AB9+4.8))))) *  IF($A277&gt;($AB9+10), EXP(-k_elim*(($A277-($AB9+10)))), 1),0)))</f>
        <v>0</v>
      </c>
      <c r="M277" s="20">
        <f>IF($AA10="IR",IF(AND($AD10=TRUE,$AA10="IR",$A277&gt;=$AB10), (IR_factor*($AC10/Poids)) *  (EXP(-k_elim*($A277-$AB10)) - EXP(-3*($A277-$AB10)))  / (EXP(-k_elim*1.8)-EXP(-3*1.8)),0),IF($AA10="XR",IF(AND($AD10=TRUE,$AA10="XR",$A277&gt;=$AB10), IF($AE10="Jeun",   (XR_factor_fast*($AC10/Poids)) *    (EXP(-0.5*((($A277-($AB10+2))/0.9)^2)) +     EXP(-0.5*((($A277-($AB10+7))/1.1)^2)))    * MAX(EXP(-k_elim*MAX($A277-($AB10+1),0)),0.5),   (XR_factor_fed*($AC10/Poids)) *    (EXP(-0.5*((($A277-($AB10+2))/0.9)^2)) +     EXP(-0.5*((($A277-($AB10+6))/1.1)^2)))    * MAX(EXP(-k_elim*MAX($A277-($AB10+1),0)),0.58) ),0),IF(AND($AD10=TRUE,OR($AA10="Concerta",$AA10="OROS"),$A277&gt;=$AB10), MIN(OROS_factor*($AC10/Poids),22) / (1+EXP(-(($A277-($AB10+4.8))))) *  IF($A277&gt;($AB10+10), EXP(-k_elim*(($A277-($AB10+10)))), 1),0)))</f>
        <v>0</v>
      </c>
      <c r="N277" s="32">
        <f>IF($AA11="IR",IF(AND($AD11=TRUE,$AA11="IR",$A277&gt;=$AB11), (IR_factor*($AC11/Poids)) *  (EXP(-k_elim*($A277-$AB11)) - EXP(-3*($A277-$AB11)))  / (EXP(-k_elim*1.8)-EXP(-3*1.8)),0),IF($AA11="XR",IF(AND($AD11=TRUE,$AA11="XR",$A277&gt;=$AB11), IF($AE11="Jeun",   (XR_factor_fast*($AC11/Poids)) *    (EXP(-0.5*((($A277-($AB11+2))/0.9)^2)) +     EXP(-0.5*((($A277-($AB11+7))/1.1)^2)))    * MAX(EXP(-k_elim*MAX($A277-($AB11+1),0)),0.5),   (XR_factor_fed*($AC11/Poids)) *    (EXP(-0.5*((($A277-($AB11+2))/0.9)^2)) +     EXP(-0.5*((($A277-($AB11+6))/1.1)^2)))    * MAX(EXP(-k_elim*MAX($A277-($AB11+1),0)),0.58) ),0),IF(AND($AD11=TRUE,OR($AA11="Concerta",$AA11="OROS"),$A277&gt;=$AB11), MIN(OROS_factor*($AC11/Poids),22) / (1+EXP(-(($A277-($AB11+4.8))))) *  IF($A277&gt;($AB11+10), EXP(-k_elim*(($A277-($AB11+10)))), 1),0)))</f>
        <v>0</v>
      </c>
      <c r="O277" s="32">
        <f>IF($AA12="IR",IF(AND($AD12=TRUE,$AA12="IR",$A277&gt;=$AB12), (IR_factor*($AC12/Poids)) *  (EXP(-k_elim*($A277-$AB12)) - EXP(-3*($A277-$AB12)))  / (EXP(-k_elim*1.8)-EXP(-3*1.8)),0),IF($AA12="XR",IF(AND($AD12=TRUE,$AA12="XR",$A277&gt;=$AB12), IF($AE12="Jeun",   (XR_factor_fast*($AC12/Poids)) *    (EXP(-0.5*((($A277-($AB12+2))/0.9)^2)) +     EXP(-0.5*((($A277-($AB12+7))/1.1)^2)))    * MAX(EXP(-k_elim*MAX($A277-($AB12+1),0)),0.5),   (XR_factor_fed*($AC12/Poids)) *    (EXP(-0.5*((($A277-($AB12+2))/0.9)^2)) +     EXP(-0.5*((($A277-($AB12+6))/1.1)^2)))    * MAX(EXP(-k_elim*MAX($A277-($AB12+1),0)),0.58) ),0),IF(AND($AD12=TRUE,OR($AA12="Concerta",$AA12="OROS"),$A277&gt;=$AB12), MIN(OROS_factor*($AC12/Poids),22) / (1+EXP(-(($A277-($AB12+4.8))))) *  IF($A277&gt;($AB12+10), EXP(-k_elim*(($A277-($AB12+10)))), 1),0)))</f>
        <v>0</v>
      </c>
      <c r="P277" s="32">
        <f>IF($AA13="IR",IF(AND($AD13=TRUE,$AA13="IR",$A277&gt;=$AB13), (IR_factor*($AC13/Poids)) *  (EXP(-k_elim*($A277-$AB13)) - EXP(-3*($A277-$AB13)))  / (EXP(-k_elim*1.8)-EXP(-3*1.8)),0),IF($AA13="XR",IF(AND($AD13=TRUE,$AA13="XR",$A277&gt;=$AB13), IF($AE13="Jeun",   (XR_factor_fast*($AC13/Poids)) *    (EXP(-0.5*((($A277-($AB13+2))/0.9)^2)) +     EXP(-0.5*((($A277-($AB13+7))/1.1)^2)))    * MAX(EXP(-k_elim*MAX($A277-($AB13+1),0)),0.5),   (XR_factor_fed*($AC13/Poids)) *    (EXP(-0.5*((($A277-($AB13+2))/0.9)^2)) +     EXP(-0.5*((($A277-($AB13+6))/1.1)^2)))    * MAX(EXP(-k_elim*MAX($A277-($AB13+1),0)),0.58) ),0),IF(AND($AD13=TRUE,OR($AA13="Concerta",$AA13="OROS"),$A277&gt;=$AB13), MIN(OROS_factor*($AC13/Poids),22) / (1+EXP(-(($A277-($AB13+4.8))))) *  IF($A277&gt;($AB13+10), EXP(-k_elim*(($A277-($AB13+10)))), 1),0)))</f>
        <v>0</v>
      </c>
      <c r="AO277">
        <v>5</v>
      </c>
    </row>
    <row r="278" spans="1:41">
      <c r="A278" s="17">
        <v>19.799999999999951</v>
      </c>
      <c r="B278" s="18">
        <f t="shared" si="12"/>
        <v>5.4396550185631147</v>
      </c>
      <c r="C278" s="20">
        <f t="shared" si="13"/>
        <v>0</v>
      </c>
      <c r="D278" s="32">
        <f t="shared" si="14"/>
        <v>0</v>
      </c>
      <c r="E278" s="18">
        <f>IF($AA2="IR",IF(AND($AD2=TRUE,$AA2="IR",$A278&gt;=$AB2), (IR_factor*($AC2/Poids)) *  (EXP(-k_elim*($A278-$AB2)) - EXP(-3*($A278-$AB2)))  / (EXP(-k_elim*1.8)-EXP(-3*1.8)),0),IF($AA2="XR",IF(AND($AD2=TRUE,$AA2="XR",$A278&gt;=$AB2), IF($AE2="Jeun",   (XR_factor_fast*($AC2/Poids)) *    (EXP(-0.5*((($A278-($AB2+2))/0.9)^2)) +     EXP(-0.5*((($A278-($AB2+7))/1.1)^2)))    * MAX(EXP(-k_elim*MAX($A278-($AB2+1),0)),0.5),   (XR_factor_fed*($AC2/Poids)) *    (EXP(-0.5*((($A278-($AB2+2))/0.9)^2)) +     EXP(-0.5*((($A278-($AB2+6))/1.1)^2)))    * MAX(EXP(-k_elim*MAX($A278-($AB2+1),0)),0.58) ),0),IF(AND($AD2=TRUE,OR($AA2="Concerta",$AA2="OROS"),$A278&gt;=$AB2), MIN(OROS_factor*($AC2/Poids),22) / (1+EXP(-(($A278-($AB2+4.8))))) *  IF($A278&gt;($AB2+10), EXP(-k_elim*(($A278-($AB2+10)))), 1),0)))</f>
        <v>0.52910974539529132</v>
      </c>
      <c r="F278" s="18">
        <f>IF($AA3="IR",IF(AND($AD3=TRUE,$AA3="IR",$A278&gt;=$AB3), (IR_factor*($AC3/Poids)) *  (EXP(-k_elim*($A278-$AB3)) - EXP(-3*($A278-$AB3)))  / (EXP(-k_elim*1.8)-EXP(-3*1.8)),0),IF($AA3="XR",IF(AND($AD3=TRUE,$AA3="XR",$A278&gt;=$AB3), IF($AE3="Jeun",   (XR_factor_fast*($AC3/Poids)) *    (EXP(-0.5*((($A278-($AB3+2))/0.9)^2)) +     EXP(-0.5*((($A278-($AB3+7))/1.1)^2)))    * MAX(EXP(-k_elim*MAX($A278-($AB3+1),0)),0.5),   (XR_factor_fed*($AC3/Poids)) *    (EXP(-0.5*((($A278-($AB3+2))/0.9)^2)) +     EXP(-0.5*((($A278-($AB3+6))/1.1)^2)))    * MAX(EXP(-k_elim*MAX($A278-($AB3+1),0)),0.58) ),0),IF(AND($AD3=TRUE,OR($AA3="Concerta",$AA3="OROS"),$A278&gt;=$AB3), MIN(OROS_factor*($AC3/Poids),22) / (1+EXP(-(($A278-($AB3+4.8))))) *  IF($A278&gt;($AB3+10), EXP(-k_elim*(($A278-($AB3+10)))), 1),0)))</f>
        <v>0</v>
      </c>
      <c r="G278" s="18">
        <f>IF($AA4="IR",IF(AND($AD4=TRUE,$AA4="IR",$A278&gt;=$AB4), (IR_factor*($AC4/Poids)) *  (EXP(-k_elim*($A278-$AB4)) - EXP(-3*($A278-$AB4)))  / (EXP(-k_elim*1.8)-EXP(-3*1.8)),0),IF($AA4="XR",IF(AND($AD4=TRUE,$AA4="XR",$A278&gt;=$AB4), IF($AE4="Jeun",   (XR_factor_fast*($AC4/Poids)) *    (EXP(-0.5*((($A278-($AB4+2))/0.9)^2)) +     EXP(-0.5*((($A278-($AB4+7))/1.1)^2)))    * MAX(EXP(-k_elim*MAX($A278-($AB4+1),0)),0.5),   (XR_factor_fed*($AC4/Poids)) *    (EXP(-0.5*((($A278-($AB4+2))/0.9)^2)) +     EXP(-0.5*((($A278-($AB4+6))/1.1)^2)))    * MAX(EXP(-k_elim*MAX($A278-($AB4+1),0)),0.58) ),0),IF(AND($AD4=TRUE,OR($AA4="Concerta",$AA4="OROS"),$A278&gt;=$AB4), MIN(OROS_factor*($AC4/Poids),22) / (1+EXP(-(($A278-($AB4+4.8))))) *  IF($A278&gt;($AB4+10), EXP(-k_elim*(($A278-($AB4+10)))), 1),0)))</f>
        <v>0</v>
      </c>
      <c r="H278" s="18">
        <f>IF($AA5="IR",IF(AND($AD5=TRUE,$AA5="IR",$A278&gt;=$AB5), (IR_factor*($AC5/Poids)) *  (EXP(-k_elim*($A278-$AB5)) - EXP(-3*($A278-$AB5)))  / (EXP(-k_elim*1.8)-EXP(-3*1.8)),0),IF($AA5="XR",IF(AND($AD5=TRUE,$AA5="XR",$A278&gt;=$AB5), IF($AE5="Jeun",   (XR_factor_fast*($AC5/Poids)) *    (EXP(-0.5*((($A278-($AB5+2))/0.9)^2)) +     EXP(-0.5*((($A278-($AB5+7))/1.1)^2)))    * MAX(EXP(-k_elim*MAX($A278-($AB5+1),0)),0.5),   (XR_factor_fed*($AC5/Poids)) *    (EXP(-0.5*((($A278-($AB5+2))/0.9)^2)) +     EXP(-0.5*((($A278-($AB5+6))/1.1)^2)))    * MAX(EXP(-k_elim*MAX($A278-($AB5+1),0)),0.58) ),0),IF(AND($AD5=TRUE,OR($AA5="Concerta",$AA5="OROS"),$A278&gt;=$AB5), MIN(OROS_factor*($AC5/Poids),22) / (1+EXP(-(($A278-($AB5+4.8))))) *  IF($A278&gt;($AB5+10), EXP(-k_elim*(($A278-($AB5+10)))), 1),0)))</f>
        <v>4.9105452731678234</v>
      </c>
      <c r="I278" s="20">
        <f>IF($AA6="IR",IF(AND($AD6=TRUE,$AA6="IR",$A278&gt;=$AB6), (IR_factor*($AC6/Poids)) *  (EXP(-k_elim*($A278-$AB6)) - EXP(-3*($A278-$AB6)))  / (EXP(-k_elim*1.8)-EXP(-3*1.8)),0),IF($AA6="XR",IF(AND($AD6=TRUE,$AA6="XR",$A278&gt;=$AB6), IF($AE6="Jeun",   (XR_factor_fast*($AC6/Poids)) *    (EXP(-0.5*((($A278-($AB6+2))/0.9)^2)) +     EXP(-0.5*((($A278-($AB6+7))/1.1)^2)))    * MAX(EXP(-k_elim*MAX($A278-($AB6+1),0)),0.5),   (XR_factor_fed*($AC6/Poids)) *    (EXP(-0.5*((($A278-($AB6+2))/0.9)^2)) +     EXP(-0.5*((($A278-($AB6+6))/1.1)^2)))    * MAX(EXP(-k_elim*MAX($A278-($AB6+1),0)),0.58) ),0),IF(AND($AD6=TRUE,OR($AA6="Concerta",$AA6="OROS"),$A278&gt;=$AB6), MIN(OROS_factor*($AC6/Poids),22) / (1+EXP(-(($A278-($AB6+4.8))))) *  IF($A278&gt;($AB6+10), EXP(-k_elim*(($A278-($AB6+10)))), 1),0)))</f>
        <v>0</v>
      </c>
      <c r="J278" s="20">
        <f>IF($AA7="IR",IF(AND($AD7=TRUE,$AA7="IR",$A278&gt;=$AB7), (IR_factor*($AC7/Poids)) *  (EXP(-k_elim*($A278-$AB7)) - EXP(-3*($A278-$AB7)))  / (EXP(-k_elim*1.8)-EXP(-3*1.8)),0),IF($AA7="XR",IF(AND($AD7=TRUE,$AA7="XR",$A278&gt;=$AB7), IF($AE7="Jeun",   (XR_factor_fast*($AC7/Poids)) *    (EXP(-0.5*((($A278-($AB7+2))/0.9)^2)) +     EXP(-0.5*((($A278-($AB7+7))/1.1)^2)))    * MAX(EXP(-k_elim*MAX($A278-($AB7+1),0)),0.5),   (XR_factor_fed*($AC7/Poids)) *    (EXP(-0.5*((($A278-($AB7+2))/0.9)^2)) +     EXP(-0.5*((($A278-($AB7+6))/1.1)^2)))    * MAX(EXP(-k_elim*MAX($A278-($AB7+1),0)),0.58) ),0),IF(AND($AD7=TRUE,OR($AA7="Concerta",$AA7="OROS"),$A278&gt;=$AB7), MIN(OROS_factor*($AC7/Poids),22) / (1+EXP(-(($A278-($AB7+4.8))))) *  IF($A278&gt;($AB7+10), EXP(-k_elim*(($A278-($AB7+10)))), 1),0)))</f>
        <v>0</v>
      </c>
      <c r="K278" s="20">
        <f>IF($AA8="IR",IF(AND($AD8=TRUE,$AA8="IR",$A278&gt;=$AB8), (IR_factor*($AC8/Poids)) *  (EXP(-k_elim*($A278-$AB8)) - EXP(-3*($A278-$AB8)))  / (EXP(-k_elim*1.8)-EXP(-3*1.8)),0),IF($AA8="XR",IF(AND($AD8=TRUE,$AA8="XR",$A278&gt;=$AB8), IF($AE8="Jeun",   (XR_factor_fast*($AC8/Poids)) *    (EXP(-0.5*((($A278-($AB8+2))/0.9)^2)) +     EXP(-0.5*((($A278-($AB8+7))/1.1)^2)))    * MAX(EXP(-k_elim*MAX($A278-($AB8+1),0)),0.5),   (XR_factor_fed*($AC8/Poids)) *    (EXP(-0.5*((($A278-($AB8+2))/0.9)^2)) +     EXP(-0.5*((($A278-($AB8+6))/1.1)^2)))    * MAX(EXP(-k_elim*MAX($A278-($AB8+1),0)),0.58) ),0),IF(AND($AD8=TRUE,OR($AA8="Concerta",$AA8="OROS"),$A278&gt;=$AB8), MIN(OROS_factor*($AC8/Poids),22) / (1+EXP(-(($A278-($AB8+4.8))))) *  IF($A278&gt;($AB8+10), EXP(-k_elim*(($A278-($AB8+10)))), 1),0)))</f>
        <v>0</v>
      </c>
      <c r="L278" s="20">
        <f>IF($AA9="IR",IF(AND($AD9=TRUE,$AA9="IR",$A278&gt;=$AB9), (IR_factor*($AC9/Poids)) *  (EXP(-k_elim*($A278-$AB9)) - EXP(-3*($A278-$AB9)))  / (EXP(-k_elim*1.8)-EXP(-3*1.8)),0),IF($AA9="XR",IF(AND($AD9=TRUE,$AA9="XR",$A278&gt;=$AB9), IF($AE9="Jeun",   (XR_factor_fast*($AC9/Poids)) *    (EXP(-0.5*((($A278-($AB9+2))/0.9)^2)) +     EXP(-0.5*((($A278-($AB9+7))/1.1)^2)))    * MAX(EXP(-k_elim*MAX($A278-($AB9+1),0)),0.5),   (XR_factor_fed*($AC9/Poids)) *    (EXP(-0.5*((($A278-($AB9+2))/0.9)^2)) +     EXP(-0.5*((($A278-($AB9+6))/1.1)^2)))    * MAX(EXP(-k_elim*MAX($A278-($AB9+1),0)),0.58) ),0),IF(AND($AD9=TRUE,OR($AA9="Concerta",$AA9="OROS"),$A278&gt;=$AB9), MIN(OROS_factor*($AC9/Poids),22) / (1+EXP(-(($A278-($AB9+4.8))))) *  IF($A278&gt;($AB9+10), EXP(-k_elim*(($A278-($AB9+10)))), 1),0)))</f>
        <v>0</v>
      </c>
      <c r="M278" s="20">
        <f>IF($AA10="IR",IF(AND($AD10=TRUE,$AA10="IR",$A278&gt;=$AB10), (IR_factor*($AC10/Poids)) *  (EXP(-k_elim*($A278-$AB10)) - EXP(-3*($A278-$AB10)))  / (EXP(-k_elim*1.8)-EXP(-3*1.8)),0),IF($AA10="XR",IF(AND($AD10=TRUE,$AA10="XR",$A278&gt;=$AB10), IF($AE10="Jeun",   (XR_factor_fast*($AC10/Poids)) *    (EXP(-0.5*((($A278-($AB10+2))/0.9)^2)) +     EXP(-0.5*((($A278-($AB10+7))/1.1)^2)))    * MAX(EXP(-k_elim*MAX($A278-($AB10+1),0)),0.5),   (XR_factor_fed*($AC10/Poids)) *    (EXP(-0.5*((($A278-($AB10+2))/0.9)^2)) +     EXP(-0.5*((($A278-($AB10+6))/1.1)^2)))    * MAX(EXP(-k_elim*MAX($A278-($AB10+1),0)),0.58) ),0),IF(AND($AD10=TRUE,OR($AA10="Concerta",$AA10="OROS"),$A278&gt;=$AB10), MIN(OROS_factor*($AC10/Poids),22) / (1+EXP(-(($A278-($AB10+4.8))))) *  IF($A278&gt;($AB10+10), EXP(-k_elim*(($A278-($AB10+10)))), 1),0)))</f>
        <v>0</v>
      </c>
      <c r="N278" s="32">
        <f>IF($AA11="IR",IF(AND($AD11=TRUE,$AA11="IR",$A278&gt;=$AB11), (IR_factor*($AC11/Poids)) *  (EXP(-k_elim*($A278-$AB11)) - EXP(-3*($A278-$AB11)))  / (EXP(-k_elim*1.8)-EXP(-3*1.8)),0),IF($AA11="XR",IF(AND($AD11=TRUE,$AA11="XR",$A278&gt;=$AB11), IF($AE11="Jeun",   (XR_factor_fast*($AC11/Poids)) *    (EXP(-0.5*((($A278-($AB11+2))/0.9)^2)) +     EXP(-0.5*((($A278-($AB11+7))/1.1)^2)))    * MAX(EXP(-k_elim*MAX($A278-($AB11+1),0)),0.5),   (XR_factor_fed*($AC11/Poids)) *    (EXP(-0.5*((($A278-($AB11+2))/0.9)^2)) +     EXP(-0.5*((($A278-($AB11+6))/1.1)^2)))    * MAX(EXP(-k_elim*MAX($A278-($AB11+1),0)),0.58) ),0),IF(AND($AD11=TRUE,OR($AA11="Concerta",$AA11="OROS"),$A278&gt;=$AB11), MIN(OROS_factor*($AC11/Poids),22) / (1+EXP(-(($A278-($AB11+4.8))))) *  IF($A278&gt;($AB11+10), EXP(-k_elim*(($A278-($AB11+10)))), 1),0)))</f>
        <v>0</v>
      </c>
      <c r="O278" s="32">
        <f>IF($AA12="IR",IF(AND($AD12=TRUE,$AA12="IR",$A278&gt;=$AB12), (IR_factor*($AC12/Poids)) *  (EXP(-k_elim*($A278-$AB12)) - EXP(-3*($A278-$AB12)))  / (EXP(-k_elim*1.8)-EXP(-3*1.8)),0),IF($AA12="XR",IF(AND($AD12=TRUE,$AA12="XR",$A278&gt;=$AB12), IF($AE12="Jeun",   (XR_factor_fast*($AC12/Poids)) *    (EXP(-0.5*((($A278-($AB12+2))/0.9)^2)) +     EXP(-0.5*((($A278-($AB12+7))/1.1)^2)))    * MAX(EXP(-k_elim*MAX($A278-($AB12+1),0)),0.5),   (XR_factor_fed*($AC12/Poids)) *    (EXP(-0.5*((($A278-($AB12+2))/0.9)^2)) +     EXP(-0.5*((($A278-($AB12+6))/1.1)^2)))    * MAX(EXP(-k_elim*MAX($A278-($AB12+1),0)),0.58) ),0),IF(AND($AD12=TRUE,OR($AA12="Concerta",$AA12="OROS"),$A278&gt;=$AB12), MIN(OROS_factor*($AC12/Poids),22) / (1+EXP(-(($A278-($AB12+4.8))))) *  IF($A278&gt;($AB12+10), EXP(-k_elim*(($A278-($AB12+10)))), 1),0)))</f>
        <v>0</v>
      </c>
      <c r="P278" s="32">
        <f>IF($AA13="IR",IF(AND($AD13=TRUE,$AA13="IR",$A278&gt;=$AB13), (IR_factor*($AC13/Poids)) *  (EXP(-k_elim*($A278-$AB13)) - EXP(-3*($A278-$AB13)))  / (EXP(-k_elim*1.8)-EXP(-3*1.8)),0),IF($AA13="XR",IF(AND($AD13=TRUE,$AA13="XR",$A278&gt;=$AB13), IF($AE13="Jeun",   (XR_factor_fast*($AC13/Poids)) *    (EXP(-0.5*((($A278-($AB13+2))/0.9)^2)) +     EXP(-0.5*((($A278-($AB13+7))/1.1)^2)))    * MAX(EXP(-k_elim*MAX($A278-($AB13+1),0)),0.5),   (XR_factor_fed*($AC13/Poids)) *    (EXP(-0.5*((($A278-($AB13+2))/0.9)^2)) +     EXP(-0.5*((($A278-($AB13+6))/1.1)^2)))    * MAX(EXP(-k_elim*MAX($A278-($AB13+1),0)),0.58) ),0),IF(AND($AD13=TRUE,OR($AA13="Concerta",$AA13="OROS"),$A278&gt;=$AB13), MIN(OROS_factor*($AC13/Poids),22) / (1+EXP(-(($A278-($AB13+4.8))))) *  IF($A278&gt;($AB13+10), EXP(-k_elim*(($A278-($AB13+10)))), 1),0)))</f>
        <v>0</v>
      </c>
      <c r="AO278">
        <v>5</v>
      </c>
    </row>
    <row r="279" spans="1:41">
      <c r="A279" s="17">
        <v>19.849999999999952</v>
      </c>
      <c r="B279" s="18">
        <f t="shared" si="12"/>
        <v>5.3727578555408053</v>
      </c>
      <c r="C279" s="20">
        <f t="shared" si="13"/>
        <v>0</v>
      </c>
      <c r="D279" s="32">
        <f t="shared" si="14"/>
        <v>0</v>
      </c>
      <c r="E279" s="18">
        <f>IF($AA2="IR",IF(AND($AD2=TRUE,$AA2="IR",$A279&gt;=$AB2), (IR_factor*($AC2/Poids)) *  (EXP(-k_elim*($A279-$AB2)) - EXP(-3*($A279-$AB2)))  / (EXP(-k_elim*1.8)-EXP(-3*1.8)),0),IF($AA2="XR",IF(AND($AD2=TRUE,$AA2="XR",$A279&gt;=$AB2), IF($AE2="Jeun",   (XR_factor_fast*($AC2/Poids)) *    (EXP(-0.5*((($A279-($AB2+2))/0.9)^2)) +     EXP(-0.5*((($A279-($AB2+7))/1.1)^2)))    * MAX(EXP(-k_elim*MAX($A279-($AB2+1),0)),0.5),   (XR_factor_fed*($AC2/Poids)) *    (EXP(-0.5*((($A279-($AB2+2))/0.9)^2)) +     EXP(-0.5*((($A279-($AB2+6))/1.1)^2)))    * MAX(EXP(-k_elim*MAX($A279-($AB2+1),0)),0.58) ),0),IF(AND($AD2=TRUE,OR($AA2="Concerta",$AA2="OROS"),$A279&gt;=$AB2), MIN(OROS_factor*($AC2/Poids),22) / (1+EXP(-(($A279-($AB2+4.8))))) *  IF($A279&gt;($AB2+10), EXP(-k_elim*(($A279-($AB2+10)))), 1),0)))</f>
        <v>0.52260098627526386</v>
      </c>
      <c r="F279" s="18">
        <f>IF($AA3="IR",IF(AND($AD3=TRUE,$AA3="IR",$A279&gt;=$AB3), (IR_factor*($AC3/Poids)) *  (EXP(-k_elim*($A279-$AB3)) - EXP(-3*($A279-$AB3)))  / (EXP(-k_elim*1.8)-EXP(-3*1.8)),0),IF($AA3="XR",IF(AND($AD3=TRUE,$AA3="XR",$A279&gt;=$AB3), IF($AE3="Jeun",   (XR_factor_fast*($AC3/Poids)) *    (EXP(-0.5*((($A279-($AB3+2))/0.9)^2)) +     EXP(-0.5*((($A279-($AB3+7))/1.1)^2)))    * MAX(EXP(-k_elim*MAX($A279-($AB3+1),0)),0.5),   (XR_factor_fed*($AC3/Poids)) *    (EXP(-0.5*((($A279-($AB3+2))/0.9)^2)) +     EXP(-0.5*((($A279-($AB3+6))/1.1)^2)))    * MAX(EXP(-k_elim*MAX($A279-($AB3+1),0)),0.58) ),0),IF(AND($AD3=TRUE,OR($AA3="Concerta",$AA3="OROS"),$A279&gt;=$AB3), MIN(OROS_factor*($AC3/Poids),22) / (1+EXP(-(($A279-($AB3+4.8))))) *  IF($A279&gt;($AB3+10), EXP(-k_elim*(($A279-($AB3+10)))), 1),0)))</f>
        <v>0</v>
      </c>
      <c r="G279" s="18">
        <f>IF($AA4="IR",IF(AND($AD4=TRUE,$AA4="IR",$A279&gt;=$AB4), (IR_factor*($AC4/Poids)) *  (EXP(-k_elim*($A279-$AB4)) - EXP(-3*($A279-$AB4)))  / (EXP(-k_elim*1.8)-EXP(-3*1.8)),0),IF($AA4="XR",IF(AND($AD4=TRUE,$AA4="XR",$A279&gt;=$AB4), IF($AE4="Jeun",   (XR_factor_fast*($AC4/Poids)) *    (EXP(-0.5*((($A279-($AB4+2))/0.9)^2)) +     EXP(-0.5*((($A279-($AB4+7))/1.1)^2)))    * MAX(EXP(-k_elim*MAX($A279-($AB4+1),0)),0.5),   (XR_factor_fed*($AC4/Poids)) *    (EXP(-0.5*((($A279-($AB4+2))/0.9)^2)) +     EXP(-0.5*((($A279-($AB4+6))/1.1)^2)))    * MAX(EXP(-k_elim*MAX($A279-($AB4+1),0)),0.58) ),0),IF(AND($AD4=TRUE,OR($AA4="Concerta",$AA4="OROS"),$A279&gt;=$AB4), MIN(OROS_factor*($AC4/Poids),22) / (1+EXP(-(($A279-($AB4+4.8))))) *  IF($A279&gt;($AB4+10), EXP(-k_elim*(($A279-($AB4+10)))), 1),0)))</f>
        <v>0</v>
      </c>
      <c r="H279" s="18">
        <f>IF($AA5="IR",IF(AND($AD5=TRUE,$AA5="IR",$A279&gt;=$AB5), (IR_factor*($AC5/Poids)) *  (EXP(-k_elim*($A279-$AB5)) - EXP(-3*($A279-$AB5)))  / (EXP(-k_elim*1.8)-EXP(-3*1.8)),0),IF($AA5="XR",IF(AND($AD5=TRUE,$AA5="XR",$A279&gt;=$AB5), IF($AE5="Jeun",   (XR_factor_fast*($AC5/Poids)) *    (EXP(-0.5*((($A279-($AB5+2))/0.9)^2)) +     EXP(-0.5*((($A279-($AB5+7))/1.1)^2)))    * MAX(EXP(-k_elim*MAX($A279-($AB5+1),0)),0.5),   (XR_factor_fed*($AC5/Poids)) *    (EXP(-0.5*((($A279-($AB5+2))/0.9)^2)) +     EXP(-0.5*((($A279-($AB5+6))/1.1)^2)))    * MAX(EXP(-k_elim*MAX($A279-($AB5+1),0)),0.58) ),0),IF(AND($AD5=TRUE,OR($AA5="Concerta",$AA5="OROS"),$A279&gt;=$AB5), MIN(OROS_factor*($AC5/Poids),22) / (1+EXP(-(($A279-($AB5+4.8))))) *  IF($A279&gt;($AB5+10), EXP(-k_elim*(($A279-($AB5+10)))), 1),0)))</f>
        <v>4.8501568692655415</v>
      </c>
      <c r="I279" s="20">
        <f>IF($AA6="IR",IF(AND($AD6=TRUE,$AA6="IR",$A279&gt;=$AB6), (IR_factor*($AC6/Poids)) *  (EXP(-k_elim*($A279-$AB6)) - EXP(-3*($A279-$AB6)))  / (EXP(-k_elim*1.8)-EXP(-3*1.8)),0),IF($AA6="XR",IF(AND($AD6=TRUE,$AA6="XR",$A279&gt;=$AB6), IF($AE6="Jeun",   (XR_factor_fast*($AC6/Poids)) *    (EXP(-0.5*((($A279-($AB6+2))/0.9)^2)) +     EXP(-0.5*((($A279-($AB6+7))/1.1)^2)))    * MAX(EXP(-k_elim*MAX($A279-($AB6+1),0)),0.5),   (XR_factor_fed*($AC6/Poids)) *    (EXP(-0.5*((($A279-($AB6+2))/0.9)^2)) +     EXP(-0.5*((($A279-($AB6+6))/1.1)^2)))    * MAX(EXP(-k_elim*MAX($A279-($AB6+1),0)),0.58) ),0),IF(AND($AD6=TRUE,OR($AA6="Concerta",$AA6="OROS"),$A279&gt;=$AB6), MIN(OROS_factor*($AC6/Poids),22) / (1+EXP(-(($A279-($AB6+4.8))))) *  IF($A279&gt;($AB6+10), EXP(-k_elim*(($A279-($AB6+10)))), 1),0)))</f>
        <v>0</v>
      </c>
      <c r="J279" s="20">
        <f>IF($AA7="IR",IF(AND($AD7=TRUE,$AA7="IR",$A279&gt;=$AB7), (IR_factor*($AC7/Poids)) *  (EXP(-k_elim*($A279-$AB7)) - EXP(-3*($A279-$AB7)))  / (EXP(-k_elim*1.8)-EXP(-3*1.8)),0),IF($AA7="XR",IF(AND($AD7=TRUE,$AA7="XR",$A279&gt;=$AB7), IF($AE7="Jeun",   (XR_factor_fast*($AC7/Poids)) *    (EXP(-0.5*((($A279-($AB7+2))/0.9)^2)) +     EXP(-0.5*((($A279-($AB7+7))/1.1)^2)))    * MAX(EXP(-k_elim*MAX($A279-($AB7+1),0)),0.5),   (XR_factor_fed*($AC7/Poids)) *    (EXP(-0.5*((($A279-($AB7+2))/0.9)^2)) +     EXP(-0.5*((($A279-($AB7+6))/1.1)^2)))    * MAX(EXP(-k_elim*MAX($A279-($AB7+1),0)),0.58) ),0),IF(AND($AD7=TRUE,OR($AA7="Concerta",$AA7="OROS"),$A279&gt;=$AB7), MIN(OROS_factor*($AC7/Poids),22) / (1+EXP(-(($A279-($AB7+4.8))))) *  IF($A279&gt;($AB7+10), EXP(-k_elim*(($A279-($AB7+10)))), 1),0)))</f>
        <v>0</v>
      </c>
      <c r="K279" s="20">
        <f>IF($AA8="IR",IF(AND($AD8=TRUE,$AA8="IR",$A279&gt;=$AB8), (IR_factor*($AC8/Poids)) *  (EXP(-k_elim*($A279-$AB8)) - EXP(-3*($A279-$AB8)))  / (EXP(-k_elim*1.8)-EXP(-3*1.8)),0),IF($AA8="XR",IF(AND($AD8=TRUE,$AA8="XR",$A279&gt;=$AB8), IF($AE8="Jeun",   (XR_factor_fast*($AC8/Poids)) *    (EXP(-0.5*((($A279-($AB8+2))/0.9)^2)) +     EXP(-0.5*((($A279-($AB8+7))/1.1)^2)))    * MAX(EXP(-k_elim*MAX($A279-($AB8+1),0)),0.5),   (XR_factor_fed*($AC8/Poids)) *    (EXP(-0.5*((($A279-($AB8+2))/0.9)^2)) +     EXP(-0.5*((($A279-($AB8+6))/1.1)^2)))    * MAX(EXP(-k_elim*MAX($A279-($AB8+1),0)),0.58) ),0),IF(AND($AD8=TRUE,OR($AA8="Concerta",$AA8="OROS"),$A279&gt;=$AB8), MIN(OROS_factor*($AC8/Poids),22) / (1+EXP(-(($A279-($AB8+4.8))))) *  IF($A279&gt;($AB8+10), EXP(-k_elim*(($A279-($AB8+10)))), 1),0)))</f>
        <v>0</v>
      </c>
      <c r="L279" s="20">
        <f>IF($AA9="IR",IF(AND($AD9=TRUE,$AA9="IR",$A279&gt;=$AB9), (IR_factor*($AC9/Poids)) *  (EXP(-k_elim*($A279-$AB9)) - EXP(-3*($A279-$AB9)))  / (EXP(-k_elim*1.8)-EXP(-3*1.8)),0),IF($AA9="XR",IF(AND($AD9=TRUE,$AA9="XR",$A279&gt;=$AB9), IF($AE9="Jeun",   (XR_factor_fast*($AC9/Poids)) *    (EXP(-0.5*((($A279-($AB9+2))/0.9)^2)) +     EXP(-0.5*((($A279-($AB9+7))/1.1)^2)))    * MAX(EXP(-k_elim*MAX($A279-($AB9+1),0)),0.5),   (XR_factor_fed*($AC9/Poids)) *    (EXP(-0.5*((($A279-($AB9+2))/0.9)^2)) +     EXP(-0.5*((($A279-($AB9+6))/1.1)^2)))    * MAX(EXP(-k_elim*MAX($A279-($AB9+1),0)),0.58) ),0),IF(AND($AD9=TRUE,OR($AA9="Concerta",$AA9="OROS"),$A279&gt;=$AB9), MIN(OROS_factor*($AC9/Poids),22) / (1+EXP(-(($A279-($AB9+4.8))))) *  IF($A279&gt;($AB9+10), EXP(-k_elim*(($A279-($AB9+10)))), 1),0)))</f>
        <v>0</v>
      </c>
      <c r="M279" s="20">
        <f>IF($AA10="IR",IF(AND($AD10=TRUE,$AA10="IR",$A279&gt;=$AB10), (IR_factor*($AC10/Poids)) *  (EXP(-k_elim*($A279-$AB10)) - EXP(-3*($A279-$AB10)))  / (EXP(-k_elim*1.8)-EXP(-3*1.8)),0),IF($AA10="XR",IF(AND($AD10=TRUE,$AA10="XR",$A279&gt;=$AB10), IF($AE10="Jeun",   (XR_factor_fast*($AC10/Poids)) *    (EXP(-0.5*((($A279-($AB10+2))/0.9)^2)) +     EXP(-0.5*((($A279-($AB10+7))/1.1)^2)))    * MAX(EXP(-k_elim*MAX($A279-($AB10+1),0)),0.5),   (XR_factor_fed*($AC10/Poids)) *    (EXP(-0.5*((($A279-($AB10+2))/0.9)^2)) +     EXP(-0.5*((($A279-($AB10+6))/1.1)^2)))    * MAX(EXP(-k_elim*MAX($A279-($AB10+1),0)),0.58) ),0),IF(AND($AD10=TRUE,OR($AA10="Concerta",$AA10="OROS"),$A279&gt;=$AB10), MIN(OROS_factor*($AC10/Poids),22) / (1+EXP(-(($A279-($AB10+4.8))))) *  IF($A279&gt;($AB10+10), EXP(-k_elim*(($A279-($AB10+10)))), 1),0)))</f>
        <v>0</v>
      </c>
      <c r="N279" s="32">
        <f>IF($AA11="IR",IF(AND($AD11=TRUE,$AA11="IR",$A279&gt;=$AB11), (IR_factor*($AC11/Poids)) *  (EXP(-k_elim*($A279-$AB11)) - EXP(-3*($A279-$AB11)))  / (EXP(-k_elim*1.8)-EXP(-3*1.8)),0),IF($AA11="XR",IF(AND($AD11=TRUE,$AA11="XR",$A279&gt;=$AB11), IF($AE11="Jeun",   (XR_factor_fast*($AC11/Poids)) *    (EXP(-0.5*((($A279-($AB11+2))/0.9)^2)) +     EXP(-0.5*((($A279-($AB11+7))/1.1)^2)))    * MAX(EXP(-k_elim*MAX($A279-($AB11+1),0)),0.5),   (XR_factor_fed*($AC11/Poids)) *    (EXP(-0.5*((($A279-($AB11+2))/0.9)^2)) +     EXP(-0.5*((($A279-($AB11+6))/1.1)^2)))    * MAX(EXP(-k_elim*MAX($A279-($AB11+1),0)),0.58) ),0),IF(AND($AD11=TRUE,OR($AA11="Concerta",$AA11="OROS"),$A279&gt;=$AB11), MIN(OROS_factor*($AC11/Poids),22) / (1+EXP(-(($A279-($AB11+4.8))))) *  IF($A279&gt;($AB11+10), EXP(-k_elim*(($A279-($AB11+10)))), 1),0)))</f>
        <v>0</v>
      </c>
      <c r="O279" s="32">
        <f>IF($AA12="IR",IF(AND($AD12=TRUE,$AA12="IR",$A279&gt;=$AB12), (IR_factor*($AC12/Poids)) *  (EXP(-k_elim*($A279-$AB12)) - EXP(-3*($A279-$AB12)))  / (EXP(-k_elim*1.8)-EXP(-3*1.8)),0),IF($AA12="XR",IF(AND($AD12=TRUE,$AA12="XR",$A279&gt;=$AB12), IF($AE12="Jeun",   (XR_factor_fast*($AC12/Poids)) *    (EXP(-0.5*((($A279-($AB12+2))/0.9)^2)) +     EXP(-0.5*((($A279-($AB12+7))/1.1)^2)))    * MAX(EXP(-k_elim*MAX($A279-($AB12+1),0)),0.5),   (XR_factor_fed*($AC12/Poids)) *    (EXP(-0.5*((($A279-($AB12+2))/0.9)^2)) +     EXP(-0.5*((($A279-($AB12+6))/1.1)^2)))    * MAX(EXP(-k_elim*MAX($A279-($AB12+1),0)),0.58) ),0),IF(AND($AD12=TRUE,OR($AA12="Concerta",$AA12="OROS"),$A279&gt;=$AB12), MIN(OROS_factor*($AC12/Poids),22) / (1+EXP(-(($A279-($AB12+4.8))))) *  IF($A279&gt;($AB12+10), EXP(-k_elim*(($A279-($AB12+10)))), 1),0)))</f>
        <v>0</v>
      </c>
      <c r="P279" s="32">
        <f>IF($AA13="IR",IF(AND($AD13=TRUE,$AA13="IR",$A279&gt;=$AB13), (IR_factor*($AC13/Poids)) *  (EXP(-k_elim*($A279-$AB13)) - EXP(-3*($A279-$AB13)))  / (EXP(-k_elim*1.8)-EXP(-3*1.8)),0),IF($AA13="XR",IF(AND($AD13=TRUE,$AA13="XR",$A279&gt;=$AB13), IF($AE13="Jeun",   (XR_factor_fast*($AC13/Poids)) *    (EXP(-0.5*((($A279-($AB13+2))/0.9)^2)) +     EXP(-0.5*((($A279-($AB13+7))/1.1)^2)))    * MAX(EXP(-k_elim*MAX($A279-($AB13+1),0)),0.5),   (XR_factor_fed*($AC13/Poids)) *    (EXP(-0.5*((($A279-($AB13+2))/0.9)^2)) +     EXP(-0.5*((($A279-($AB13+6))/1.1)^2)))    * MAX(EXP(-k_elim*MAX($A279-($AB13+1),0)),0.58) ),0),IF(AND($AD13=TRUE,OR($AA13="Concerta",$AA13="OROS"),$A279&gt;=$AB13), MIN(OROS_factor*($AC13/Poids),22) / (1+EXP(-(($A279-($AB13+4.8))))) *  IF($A279&gt;($AB13+10), EXP(-k_elim*(($A279-($AB13+10)))), 1),0)))</f>
        <v>0</v>
      </c>
      <c r="AO279">
        <v>5</v>
      </c>
    </row>
    <row r="280" spans="1:41">
      <c r="A280" s="17">
        <v>19.899999999999949</v>
      </c>
      <c r="B280" s="18">
        <f t="shared" si="12"/>
        <v>5.3066811260090248</v>
      </c>
      <c r="C280" s="20">
        <f t="shared" si="13"/>
        <v>0</v>
      </c>
      <c r="D280" s="32">
        <f t="shared" si="14"/>
        <v>0</v>
      </c>
      <c r="E280" s="18">
        <f>IF($AA2="IR",IF(AND($AD2=TRUE,$AA2="IR",$A280&gt;=$AB2), (IR_factor*($AC2/Poids)) *  (EXP(-k_elim*($A280-$AB2)) - EXP(-3*($A280-$AB2)))  / (EXP(-k_elim*1.8)-EXP(-3*1.8)),0),IF($AA2="XR",IF(AND($AD2=TRUE,$AA2="XR",$A280&gt;=$AB2), IF($AE2="Jeun",   (XR_factor_fast*($AC2/Poids)) *    (EXP(-0.5*((($A280-($AB2+2))/0.9)^2)) +     EXP(-0.5*((($A280-($AB2+7))/1.1)^2)))    * MAX(EXP(-k_elim*MAX($A280-($AB2+1),0)),0.5),   (XR_factor_fed*($AC2/Poids)) *    (EXP(-0.5*((($A280-($AB2+2))/0.9)^2)) +     EXP(-0.5*((($A280-($AB2+6))/1.1)^2)))    * MAX(EXP(-k_elim*MAX($A280-($AB2+1),0)),0.58) ),0),IF(AND($AD2=TRUE,OR($AA2="Concerta",$AA2="OROS"),$A280&gt;=$AB2), MIN(OROS_factor*($AC2/Poids),22) / (1+EXP(-(($A280-($AB2+4.8))))) *  IF($A280&gt;($AB2+10), EXP(-k_elim*(($A280-($AB2+10)))), 1),0)))</f>
        <v>0.51617229361715955</v>
      </c>
      <c r="F280" s="18">
        <f>IF($AA3="IR",IF(AND($AD3=TRUE,$AA3="IR",$A280&gt;=$AB3), (IR_factor*($AC3/Poids)) *  (EXP(-k_elim*($A280-$AB3)) - EXP(-3*($A280-$AB3)))  / (EXP(-k_elim*1.8)-EXP(-3*1.8)),0),IF($AA3="XR",IF(AND($AD3=TRUE,$AA3="XR",$A280&gt;=$AB3), IF($AE3="Jeun",   (XR_factor_fast*($AC3/Poids)) *    (EXP(-0.5*((($A280-($AB3+2))/0.9)^2)) +     EXP(-0.5*((($A280-($AB3+7))/1.1)^2)))    * MAX(EXP(-k_elim*MAX($A280-($AB3+1),0)),0.5),   (XR_factor_fed*($AC3/Poids)) *    (EXP(-0.5*((($A280-($AB3+2))/0.9)^2)) +     EXP(-0.5*((($A280-($AB3+6))/1.1)^2)))    * MAX(EXP(-k_elim*MAX($A280-($AB3+1),0)),0.58) ),0),IF(AND($AD3=TRUE,OR($AA3="Concerta",$AA3="OROS"),$A280&gt;=$AB3), MIN(OROS_factor*($AC3/Poids),22) / (1+EXP(-(($A280-($AB3+4.8))))) *  IF($A280&gt;($AB3+10), EXP(-k_elim*(($A280-($AB3+10)))), 1),0)))</f>
        <v>0</v>
      </c>
      <c r="G280" s="18">
        <f>IF($AA4="IR",IF(AND($AD4=TRUE,$AA4="IR",$A280&gt;=$AB4), (IR_factor*($AC4/Poids)) *  (EXP(-k_elim*($A280-$AB4)) - EXP(-3*($A280-$AB4)))  / (EXP(-k_elim*1.8)-EXP(-3*1.8)),0),IF($AA4="XR",IF(AND($AD4=TRUE,$AA4="XR",$A280&gt;=$AB4), IF($AE4="Jeun",   (XR_factor_fast*($AC4/Poids)) *    (EXP(-0.5*((($A280-($AB4+2))/0.9)^2)) +     EXP(-0.5*((($A280-($AB4+7))/1.1)^2)))    * MAX(EXP(-k_elim*MAX($A280-($AB4+1),0)),0.5),   (XR_factor_fed*($AC4/Poids)) *    (EXP(-0.5*((($A280-($AB4+2))/0.9)^2)) +     EXP(-0.5*((($A280-($AB4+6))/1.1)^2)))    * MAX(EXP(-k_elim*MAX($A280-($AB4+1),0)),0.58) ),0),IF(AND($AD4=TRUE,OR($AA4="Concerta",$AA4="OROS"),$A280&gt;=$AB4), MIN(OROS_factor*($AC4/Poids),22) / (1+EXP(-(($A280-($AB4+4.8))))) *  IF($A280&gt;($AB4+10), EXP(-k_elim*(($A280-($AB4+10)))), 1),0)))</f>
        <v>0</v>
      </c>
      <c r="H280" s="18">
        <f>IF($AA5="IR",IF(AND($AD5=TRUE,$AA5="IR",$A280&gt;=$AB5), (IR_factor*($AC5/Poids)) *  (EXP(-k_elim*($A280-$AB5)) - EXP(-3*($A280-$AB5)))  / (EXP(-k_elim*1.8)-EXP(-3*1.8)),0),IF($AA5="XR",IF(AND($AD5=TRUE,$AA5="XR",$A280&gt;=$AB5), IF($AE5="Jeun",   (XR_factor_fast*($AC5/Poids)) *    (EXP(-0.5*((($A280-($AB5+2))/0.9)^2)) +     EXP(-0.5*((($A280-($AB5+7))/1.1)^2)))    * MAX(EXP(-k_elim*MAX($A280-($AB5+1),0)),0.5),   (XR_factor_fed*($AC5/Poids)) *    (EXP(-0.5*((($A280-($AB5+2))/0.9)^2)) +     EXP(-0.5*((($A280-($AB5+6))/1.1)^2)))    * MAX(EXP(-k_elim*MAX($A280-($AB5+1),0)),0.58) ),0),IF(AND($AD5=TRUE,OR($AA5="Concerta",$AA5="OROS"),$A280&gt;=$AB5), MIN(OROS_factor*($AC5/Poids),22) / (1+EXP(-(($A280-($AB5+4.8))))) *  IF($A280&gt;($AB5+10), EXP(-k_elim*(($A280-($AB5+10)))), 1),0)))</f>
        <v>4.7905088323918656</v>
      </c>
      <c r="I280" s="20">
        <f>IF($AA6="IR",IF(AND($AD6=TRUE,$AA6="IR",$A280&gt;=$AB6), (IR_factor*($AC6/Poids)) *  (EXP(-k_elim*($A280-$AB6)) - EXP(-3*($A280-$AB6)))  / (EXP(-k_elim*1.8)-EXP(-3*1.8)),0),IF($AA6="XR",IF(AND($AD6=TRUE,$AA6="XR",$A280&gt;=$AB6), IF($AE6="Jeun",   (XR_factor_fast*($AC6/Poids)) *    (EXP(-0.5*((($A280-($AB6+2))/0.9)^2)) +     EXP(-0.5*((($A280-($AB6+7))/1.1)^2)))    * MAX(EXP(-k_elim*MAX($A280-($AB6+1),0)),0.5),   (XR_factor_fed*($AC6/Poids)) *    (EXP(-0.5*((($A280-($AB6+2))/0.9)^2)) +     EXP(-0.5*((($A280-($AB6+6))/1.1)^2)))    * MAX(EXP(-k_elim*MAX($A280-($AB6+1),0)),0.58) ),0),IF(AND($AD6=TRUE,OR($AA6="Concerta",$AA6="OROS"),$A280&gt;=$AB6), MIN(OROS_factor*($AC6/Poids),22) / (1+EXP(-(($A280-($AB6+4.8))))) *  IF($A280&gt;($AB6+10), EXP(-k_elim*(($A280-($AB6+10)))), 1),0)))</f>
        <v>0</v>
      </c>
      <c r="J280" s="20">
        <f>IF($AA7="IR",IF(AND($AD7=TRUE,$AA7="IR",$A280&gt;=$AB7), (IR_factor*($AC7/Poids)) *  (EXP(-k_elim*($A280-$AB7)) - EXP(-3*($A280-$AB7)))  / (EXP(-k_elim*1.8)-EXP(-3*1.8)),0),IF($AA7="XR",IF(AND($AD7=TRUE,$AA7="XR",$A280&gt;=$AB7), IF($AE7="Jeun",   (XR_factor_fast*($AC7/Poids)) *    (EXP(-0.5*((($A280-($AB7+2))/0.9)^2)) +     EXP(-0.5*((($A280-($AB7+7))/1.1)^2)))    * MAX(EXP(-k_elim*MAX($A280-($AB7+1),0)),0.5),   (XR_factor_fed*($AC7/Poids)) *    (EXP(-0.5*((($A280-($AB7+2))/0.9)^2)) +     EXP(-0.5*((($A280-($AB7+6))/1.1)^2)))    * MAX(EXP(-k_elim*MAX($A280-($AB7+1),0)),0.58) ),0),IF(AND($AD7=TRUE,OR($AA7="Concerta",$AA7="OROS"),$A280&gt;=$AB7), MIN(OROS_factor*($AC7/Poids),22) / (1+EXP(-(($A280-($AB7+4.8))))) *  IF($A280&gt;($AB7+10), EXP(-k_elim*(($A280-($AB7+10)))), 1),0)))</f>
        <v>0</v>
      </c>
      <c r="K280" s="20">
        <f>IF($AA8="IR",IF(AND($AD8=TRUE,$AA8="IR",$A280&gt;=$AB8), (IR_factor*($AC8/Poids)) *  (EXP(-k_elim*($A280-$AB8)) - EXP(-3*($A280-$AB8)))  / (EXP(-k_elim*1.8)-EXP(-3*1.8)),0),IF($AA8="XR",IF(AND($AD8=TRUE,$AA8="XR",$A280&gt;=$AB8), IF($AE8="Jeun",   (XR_factor_fast*($AC8/Poids)) *    (EXP(-0.5*((($A280-($AB8+2))/0.9)^2)) +     EXP(-0.5*((($A280-($AB8+7))/1.1)^2)))    * MAX(EXP(-k_elim*MAX($A280-($AB8+1),0)),0.5),   (XR_factor_fed*($AC8/Poids)) *    (EXP(-0.5*((($A280-($AB8+2))/0.9)^2)) +     EXP(-0.5*((($A280-($AB8+6))/1.1)^2)))    * MAX(EXP(-k_elim*MAX($A280-($AB8+1),0)),0.58) ),0),IF(AND($AD8=TRUE,OR($AA8="Concerta",$AA8="OROS"),$A280&gt;=$AB8), MIN(OROS_factor*($AC8/Poids),22) / (1+EXP(-(($A280-($AB8+4.8))))) *  IF($A280&gt;($AB8+10), EXP(-k_elim*(($A280-($AB8+10)))), 1),0)))</f>
        <v>0</v>
      </c>
      <c r="L280" s="20">
        <f>IF($AA9="IR",IF(AND($AD9=TRUE,$AA9="IR",$A280&gt;=$AB9), (IR_factor*($AC9/Poids)) *  (EXP(-k_elim*($A280-$AB9)) - EXP(-3*($A280-$AB9)))  / (EXP(-k_elim*1.8)-EXP(-3*1.8)),0),IF($AA9="XR",IF(AND($AD9=TRUE,$AA9="XR",$A280&gt;=$AB9), IF($AE9="Jeun",   (XR_factor_fast*($AC9/Poids)) *    (EXP(-0.5*((($A280-($AB9+2))/0.9)^2)) +     EXP(-0.5*((($A280-($AB9+7))/1.1)^2)))    * MAX(EXP(-k_elim*MAX($A280-($AB9+1),0)),0.5),   (XR_factor_fed*($AC9/Poids)) *    (EXP(-0.5*((($A280-($AB9+2))/0.9)^2)) +     EXP(-0.5*((($A280-($AB9+6))/1.1)^2)))    * MAX(EXP(-k_elim*MAX($A280-($AB9+1),0)),0.58) ),0),IF(AND($AD9=TRUE,OR($AA9="Concerta",$AA9="OROS"),$A280&gt;=$AB9), MIN(OROS_factor*($AC9/Poids),22) / (1+EXP(-(($A280-($AB9+4.8))))) *  IF($A280&gt;($AB9+10), EXP(-k_elim*(($A280-($AB9+10)))), 1),0)))</f>
        <v>0</v>
      </c>
      <c r="M280" s="20">
        <f>IF($AA10="IR",IF(AND($AD10=TRUE,$AA10="IR",$A280&gt;=$AB10), (IR_factor*($AC10/Poids)) *  (EXP(-k_elim*($A280-$AB10)) - EXP(-3*($A280-$AB10)))  / (EXP(-k_elim*1.8)-EXP(-3*1.8)),0),IF($AA10="XR",IF(AND($AD10=TRUE,$AA10="XR",$A280&gt;=$AB10), IF($AE10="Jeun",   (XR_factor_fast*($AC10/Poids)) *    (EXP(-0.5*((($A280-($AB10+2))/0.9)^2)) +     EXP(-0.5*((($A280-($AB10+7))/1.1)^2)))    * MAX(EXP(-k_elim*MAX($A280-($AB10+1),0)),0.5),   (XR_factor_fed*($AC10/Poids)) *    (EXP(-0.5*((($A280-($AB10+2))/0.9)^2)) +     EXP(-0.5*((($A280-($AB10+6))/1.1)^2)))    * MAX(EXP(-k_elim*MAX($A280-($AB10+1),0)),0.58) ),0),IF(AND($AD10=TRUE,OR($AA10="Concerta",$AA10="OROS"),$A280&gt;=$AB10), MIN(OROS_factor*($AC10/Poids),22) / (1+EXP(-(($A280-($AB10+4.8))))) *  IF($A280&gt;($AB10+10), EXP(-k_elim*(($A280-($AB10+10)))), 1),0)))</f>
        <v>0</v>
      </c>
      <c r="N280" s="32">
        <f>IF($AA11="IR",IF(AND($AD11=TRUE,$AA11="IR",$A280&gt;=$AB11), (IR_factor*($AC11/Poids)) *  (EXP(-k_elim*($A280-$AB11)) - EXP(-3*($A280-$AB11)))  / (EXP(-k_elim*1.8)-EXP(-3*1.8)),0),IF($AA11="XR",IF(AND($AD11=TRUE,$AA11="XR",$A280&gt;=$AB11), IF($AE11="Jeun",   (XR_factor_fast*($AC11/Poids)) *    (EXP(-0.5*((($A280-($AB11+2))/0.9)^2)) +     EXP(-0.5*((($A280-($AB11+7))/1.1)^2)))    * MAX(EXP(-k_elim*MAX($A280-($AB11+1),0)),0.5),   (XR_factor_fed*($AC11/Poids)) *    (EXP(-0.5*((($A280-($AB11+2))/0.9)^2)) +     EXP(-0.5*((($A280-($AB11+6))/1.1)^2)))    * MAX(EXP(-k_elim*MAX($A280-($AB11+1),0)),0.58) ),0),IF(AND($AD11=TRUE,OR($AA11="Concerta",$AA11="OROS"),$A280&gt;=$AB11), MIN(OROS_factor*($AC11/Poids),22) / (1+EXP(-(($A280-($AB11+4.8))))) *  IF($A280&gt;($AB11+10), EXP(-k_elim*(($A280-($AB11+10)))), 1),0)))</f>
        <v>0</v>
      </c>
      <c r="O280" s="32">
        <f>IF($AA12="IR",IF(AND($AD12=TRUE,$AA12="IR",$A280&gt;=$AB12), (IR_factor*($AC12/Poids)) *  (EXP(-k_elim*($A280-$AB12)) - EXP(-3*($A280-$AB12)))  / (EXP(-k_elim*1.8)-EXP(-3*1.8)),0),IF($AA12="XR",IF(AND($AD12=TRUE,$AA12="XR",$A280&gt;=$AB12), IF($AE12="Jeun",   (XR_factor_fast*($AC12/Poids)) *    (EXP(-0.5*((($A280-($AB12+2))/0.9)^2)) +     EXP(-0.5*((($A280-($AB12+7))/1.1)^2)))    * MAX(EXP(-k_elim*MAX($A280-($AB12+1),0)),0.5),   (XR_factor_fed*($AC12/Poids)) *    (EXP(-0.5*((($A280-($AB12+2))/0.9)^2)) +     EXP(-0.5*((($A280-($AB12+6))/1.1)^2)))    * MAX(EXP(-k_elim*MAX($A280-($AB12+1),0)),0.58) ),0),IF(AND($AD12=TRUE,OR($AA12="Concerta",$AA12="OROS"),$A280&gt;=$AB12), MIN(OROS_factor*($AC12/Poids),22) / (1+EXP(-(($A280-($AB12+4.8))))) *  IF($A280&gt;($AB12+10), EXP(-k_elim*(($A280-($AB12+10)))), 1),0)))</f>
        <v>0</v>
      </c>
      <c r="P280" s="32">
        <f>IF($AA13="IR",IF(AND($AD13=TRUE,$AA13="IR",$A280&gt;=$AB13), (IR_factor*($AC13/Poids)) *  (EXP(-k_elim*($A280-$AB13)) - EXP(-3*($A280-$AB13)))  / (EXP(-k_elim*1.8)-EXP(-3*1.8)),0),IF($AA13="XR",IF(AND($AD13=TRUE,$AA13="XR",$A280&gt;=$AB13), IF($AE13="Jeun",   (XR_factor_fast*($AC13/Poids)) *    (EXP(-0.5*((($A280-($AB13+2))/0.9)^2)) +     EXP(-0.5*((($A280-($AB13+7))/1.1)^2)))    * MAX(EXP(-k_elim*MAX($A280-($AB13+1),0)),0.5),   (XR_factor_fed*($AC13/Poids)) *    (EXP(-0.5*((($A280-($AB13+2))/0.9)^2)) +     EXP(-0.5*((($A280-($AB13+6))/1.1)^2)))    * MAX(EXP(-k_elim*MAX($A280-($AB13+1),0)),0.58) ),0),IF(AND($AD13=TRUE,OR($AA13="Concerta",$AA13="OROS"),$A280&gt;=$AB13), MIN(OROS_factor*($AC13/Poids),22) / (1+EXP(-(($A280-($AB13+4.8))))) *  IF($A280&gt;($AB13+10), EXP(-k_elim*(($A280-($AB13+10)))), 1),0)))</f>
        <v>0</v>
      </c>
      <c r="AO280">
        <v>5</v>
      </c>
    </row>
    <row r="281" spans="1:41">
      <c r="A281" s="17">
        <v>19.94999999999995</v>
      </c>
      <c r="B281" s="18">
        <f t="shared" si="12"/>
        <v>5.2414150845525844</v>
      </c>
      <c r="C281" s="20">
        <f t="shared" si="13"/>
        <v>0</v>
      </c>
      <c r="D281" s="32">
        <f t="shared" si="14"/>
        <v>0</v>
      </c>
      <c r="E281" s="18">
        <f>IF($AA2="IR",IF(AND($AD2=TRUE,$AA2="IR",$A281&gt;=$AB2), (IR_factor*($AC2/Poids)) *  (EXP(-k_elim*($A281-$AB2)) - EXP(-3*($A281-$AB2)))  / (EXP(-k_elim*1.8)-EXP(-3*1.8)),0),IF($AA2="XR",IF(AND($AD2=TRUE,$AA2="XR",$A281&gt;=$AB2), IF($AE2="Jeun",   (XR_factor_fast*($AC2/Poids)) *    (EXP(-0.5*((($A281-($AB2+2))/0.9)^2)) +     EXP(-0.5*((($A281-($AB2+7))/1.1)^2)))    * MAX(EXP(-k_elim*MAX($A281-($AB2+1),0)),0.5),   (XR_factor_fed*($AC2/Poids)) *    (EXP(-0.5*((($A281-($AB2+2))/0.9)^2)) +     EXP(-0.5*((($A281-($AB2+6))/1.1)^2)))    * MAX(EXP(-k_elim*MAX($A281-($AB2+1),0)),0.58) ),0),IF(AND($AD2=TRUE,OR($AA2="Concerta",$AA2="OROS"),$A281&gt;=$AB2), MIN(OROS_factor*($AC2/Poids),22) / (1+EXP(-(($A281-($AB2+4.8))))) *  IF($A281&gt;($AB2+10), EXP(-k_elim*(($A281-($AB2+10)))), 1),0)))</f>
        <v>0.50982268249616947</v>
      </c>
      <c r="F281" s="18">
        <f>IF($AA3="IR",IF(AND($AD3=TRUE,$AA3="IR",$A281&gt;=$AB3), (IR_factor*($AC3/Poids)) *  (EXP(-k_elim*($A281-$AB3)) - EXP(-3*($A281-$AB3)))  / (EXP(-k_elim*1.8)-EXP(-3*1.8)),0),IF($AA3="XR",IF(AND($AD3=TRUE,$AA3="XR",$A281&gt;=$AB3), IF($AE3="Jeun",   (XR_factor_fast*($AC3/Poids)) *    (EXP(-0.5*((($A281-($AB3+2))/0.9)^2)) +     EXP(-0.5*((($A281-($AB3+7))/1.1)^2)))    * MAX(EXP(-k_elim*MAX($A281-($AB3+1),0)),0.5),   (XR_factor_fed*($AC3/Poids)) *    (EXP(-0.5*((($A281-($AB3+2))/0.9)^2)) +     EXP(-0.5*((($A281-($AB3+6))/1.1)^2)))    * MAX(EXP(-k_elim*MAX($A281-($AB3+1),0)),0.58) ),0),IF(AND($AD3=TRUE,OR($AA3="Concerta",$AA3="OROS"),$A281&gt;=$AB3), MIN(OROS_factor*($AC3/Poids),22) / (1+EXP(-(($A281-($AB3+4.8))))) *  IF($A281&gt;($AB3+10), EXP(-k_elim*(($A281-($AB3+10)))), 1),0)))</f>
        <v>0</v>
      </c>
      <c r="G281" s="18">
        <f>IF($AA4="IR",IF(AND($AD4=TRUE,$AA4="IR",$A281&gt;=$AB4), (IR_factor*($AC4/Poids)) *  (EXP(-k_elim*($A281-$AB4)) - EXP(-3*($A281-$AB4)))  / (EXP(-k_elim*1.8)-EXP(-3*1.8)),0),IF($AA4="XR",IF(AND($AD4=TRUE,$AA4="XR",$A281&gt;=$AB4), IF($AE4="Jeun",   (XR_factor_fast*($AC4/Poids)) *    (EXP(-0.5*((($A281-($AB4+2))/0.9)^2)) +     EXP(-0.5*((($A281-($AB4+7))/1.1)^2)))    * MAX(EXP(-k_elim*MAX($A281-($AB4+1),0)),0.5),   (XR_factor_fed*($AC4/Poids)) *    (EXP(-0.5*((($A281-($AB4+2))/0.9)^2)) +     EXP(-0.5*((($A281-($AB4+6))/1.1)^2)))    * MAX(EXP(-k_elim*MAX($A281-($AB4+1),0)),0.58) ),0),IF(AND($AD4=TRUE,OR($AA4="Concerta",$AA4="OROS"),$A281&gt;=$AB4), MIN(OROS_factor*($AC4/Poids),22) / (1+EXP(-(($A281-($AB4+4.8))))) *  IF($A281&gt;($AB4+10), EXP(-k_elim*(($A281-($AB4+10)))), 1),0)))</f>
        <v>0</v>
      </c>
      <c r="H281" s="18">
        <f>IF($AA5="IR",IF(AND($AD5=TRUE,$AA5="IR",$A281&gt;=$AB5), (IR_factor*($AC5/Poids)) *  (EXP(-k_elim*($A281-$AB5)) - EXP(-3*($A281-$AB5)))  / (EXP(-k_elim*1.8)-EXP(-3*1.8)),0),IF($AA5="XR",IF(AND($AD5=TRUE,$AA5="XR",$A281&gt;=$AB5), IF($AE5="Jeun",   (XR_factor_fast*($AC5/Poids)) *    (EXP(-0.5*((($A281-($AB5+2))/0.9)^2)) +     EXP(-0.5*((($A281-($AB5+7))/1.1)^2)))    * MAX(EXP(-k_elim*MAX($A281-($AB5+1),0)),0.5),   (XR_factor_fed*($AC5/Poids)) *    (EXP(-0.5*((($A281-($AB5+2))/0.9)^2)) +     EXP(-0.5*((($A281-($AB5+6))/1.1)^2)))    * MAX(EXP(-k_elim*MAX($A281-($AB5+1),0)),0.58) ),0),IF(AND($AD5=TRUE,OR($AA5="Concerta",$AA5="OROS"),$A281&gt;=$AB5), MIN(OROS_factor*($AC5/Poids),22) / (1+EXP(-(($A281-($AB5+4.8))))) *  IF($A281&gt;($AB5+10), EXP(-k_elim*(($A281-($AB5+10)))), 1),0)))</f>
        <v>4.7315924020564148</v>
      </c>
      <c r="I281" s="20">
        <f>IF($AA6="IR",IF(AND($AD6=TRUE,$AA6="IR",$A281&gt;=$AB6), (IR_factor*($AC6/Poids)) *  (EXP(-k_elim*($A281-$AB6)) - EXP(-3*($A281-$AB6)))  / (EXP(-k_elim*1.8)-EXP(-3*1.8)),0),IF($AA6="XR",IF(AND($AD6=TRUE,$AA6="XR",$A281&gt;=$AB6), IF($AE6="Jeun",   (XR_factor_fast*($AC6/Poids)) *    (EXP(-0.5*((($A281-($AB6+2))/0.9)^2)) +     EXP(-0.5*((($A281-($AB6+7))/1.1)^2)))    * MAX(EXP(-k_elim*MAX($A281-($AB6+1),0)),0.5),   (XR_factor_fed*($AC6/Poids)) *    (EXP(-0.5*((($A281-($AB6+2))/0.9)^2)) +     EXP(-0.5*((($A281-($AB6+6))/1.1)^2)))    * MAX(EXP(-k_elim*MAX($A281-($AB6+1),0)),0.58) ),0),IF(AND($AD6=TRUE,OR($AA6="Concerta",$AA6="OROS"),$A281&gt;=$AB6), MIN(OROS_factor*($AC6/Poids),22) / (1+EXP(-(($A281-($AB6+4.8))))) *  IF($A281&gt;($AB6+10), EXP(-k_elim*(($A281-($AB6+10)))), 1),0)))</f>
        <v>0</v>
      </c>
      <c r="J281" s="20">
        <f>IF($AA7="IR",IF(AND($AD7=TRUE,$AA7="IR",$A281&gt;=$AB7), (IR_factor*($AC7/Poids)) *  (EXP(-k_elim*($A281-$AB7)) - EXP(-3*($A281-$AB7)))  / (EXP(-k_elim*1.8)-EXP(-3*1.8)),0),IF($AA7="XR",IF(AND($AD7=TRUE,$AA7="XR",$A281&gt;=$AB7), IF($AE7="Jeun",   (XR_factor_fast*($AC7/Poids)) *    (EXP(-0.5*((($A281-($AB7+2))/0.9)^2)) +     EXP(-0.5*((($A281-($AB7+7))/1.1)^2)))    * MAX(EXP(-k_elim*MAX($A281-($AB7+1),0)),0.5),   (XR_factor_fed*($AC7/Poids)) *    (EXP(-0.5*((($A281-($AB7+2))/0.9)^2)) +     EXP(-0.5*((($A281-($AB7+6))/1.1)^2)))    * MAX(EXP(-k_elim*MAX($A281-($AB7+1),0)),0.58) ),0),IF(AND($AD7=TRUE,OR($AA7="Concerta",$AA7="OROS"),$A281&gt;=$AB7), MIN(OROS_factor*($AC7/Poids),22) / (1+EXP(-(($A281-($AB7+4.8))))) *  IF($A281&gt;($AB7+10), EXP(-k_elim*(($A281-($AB7+10)))), 1),0)))</f>
        <v>0</v>
      </c>
      <c r="K281" s="20">
        <f>IF($AA8="IR",IF(AND($AD8=TRUE,$AA8="IR",$A281&gt;=$AB8), (IR_factor*($AC8/Poids)) *  (EXP(-k_elim*($A281-$AB8)) - EXP(-3*($A281-$AB8)))  / (EXP(-k_elim*1.8)-EXP(-3*1.8)),0),IF($AA8="XR",IF(AND($AD8=TRUE,$AA8="XR",$A281&gt;=$AB8), IF($AE8="Jeun",   (XR_factor_fast*($AC8/Poids)) *    (EXP(-0.5*((($A281-($AB8+2))/0.9)^2)) +     EXP(-0.5*((($A281-($AB8+7))/1.1)^2)))    * MAX(EXP(-k_elim*MAX($A281-($AB8+1),0)),0.5),   (XR_factor_fed*($AC8/Poids)) *    (EXP(-0.5*((($A281-($AB8+2))/0.9)^2)) +     EXP(-0.5*((($A281-($AB8+6))/1.1)^2)))    * MAX(EXP(-k_elim*MAX($A281-($AB8+1),0)),0.58) ),0),IF(AND($AD8=TRUE,OR($AA8="Concerta",$AA8="OROS"),$A281&gt;=$AB8), MIN(OROS_factor*($AC8/Poids),22) / (1+EXP(-(($A281-($AB8+4.8))))) *  IF($A281&gt;($AB8+10), EXP(-k_elim*(($A281-($AB8+10)))), 1),0)))</f>
        <v>0</v>
      </c>
      <c r="L281" s="20">
        <f>IF($AA9="IR",IF(AND($AD9=TRUE,$AA9="IR",$A281&gt;=$AB9), (IR_factor*($AC9/Poids)) *  (EXP(-k_elim*($A281-$AB9)) - EXP(-3*($A281-$AB9)))  / (EXP(-k_elim*1.8)-EXP(-3*1.8)),0),IF($AA9="XR",IF(AND($AD9=TRUE,$AA9="XR",$A281&gt;=$AB9), IF($AE9="Jeun",   (XR_factor_fast*($AC9/Poids)) *    (EXP(-0.5*((($A281-($AB9+2))/0.9)^2)) +     EXP(-0.5*((($A281-($AB9+7))/1.1)^2)))    * MAX(EXP(-k_elim*MAX($A281-($AB9+1),0)),0.5),   (XR_factor_fed*($AC9/Poids)) *    (EXP(-0.5*((($A281-($AB9+2))/0.9)^2)) +     EXP(-0.5*((($A281-($AB9+6))/1.1)^2)))    * MAX(EXP(-k_elim*MAX($A281-($AB9+1),0)),0.58) ),0),IF(AND($AD9=TRUE,OR($AA9="Concerta",$AA9="OROS"),$A281&gt;=$AB9), MIN(OROS_factor*($AC9/Poids),22) / (1+EXP(-(($A281-($AB9+4.8))))) *  IF($A281&gt;($AB9+10), EXP(-k_elim*(($A281-($AB9+10)))), 1),0)))</f>
        <v>0</v>
      </c>
      <c r="M281" s="20">
        <f>IF($AA10="IR",IF(AND($AD10=TRUE,$AA10="IR",$A281&gt;=$AB10), (IR_factor*($AC10/Poids)) *  (EXP(-k_elim*($A281-$AB10)) - EXP(-3*($A281-$AB10)))  / (EXP(-k_elim*1.8)-EXP(-3*1.8)),0),IF($AA10="XR",IF(AND($AD10=TRUE,$AA10="XR",$A281&gt;=$AB10), IF($AE10="Jeun",   (XR_factor_fast*($AC10/Poids)) *    (EXP(-0.5*((($A281-($AB10+2))/0.9)^2)) +     EXP(-0.5*((($A281-($AB10+7))/1.1)^2)))    * MAX(EXP(-k_elim*MAX($A281-($AB10+1),0)),0.5),   (XR_factor_fed*($AC10/Poids)) *    (EXP(-0.5*((($A281-($AB10+2))/0.9)^2)) +     EXP(-0.5*((($A281-($AB10+6))/1.1)^2)))    * MAX(EXP(-k_elim*MAX($A281-($AB10+1),0)),0.58) ),0),IF(AND($AD10=TRUE,OR($AA10="Concerta",$AA10="OROS"),$A281&gt;=$AB10), MIN(OROS_factor*($AC10/Poids),22) / (1+EXP(-(($A281-($AB10+4.8))))) *  IF($A281&gt;($AB10+10), EXP(-k_elim*(($A281-($AB10+10)))), 1),0)))</f>
        <v>0</v>
      </c>
      <c r="N281" s="32">
        <f>IF($AA11="IR",IF(AND($AD11=TRUE,$AA11="IR",$A281&gt;=$AB11), (IR_factor*($AC11/Poids)) *  (EXP(-k_elim*($A281-$AB11)) - EXP(-3*($A281-$AB11)))  / (EXP(-k_elim*1.8)-EXP(-3*1.8)),0),IF($AA11="XR",IF(AND($AD11=TRUE,$AA11="XR",$A281&gt;=$AB11), IF($AE11="Jeun",   (XR_factor_fast*($AC11/Poids)) *    (EXP(-0.5*((($A281-($AB11+2))/0.9)^2)) +     EXP(-0.5*((($A281-($AB11+7))/1.1)^2)))    * MAX(EXP(-k_elim*MAX($A281-($AB11+1),0)),0.5),   (XR_factor_fed*($AC11/Poids)) *    (EXP(-0.5*((($A281-($AB11+2))/0.9)^2)) +     EXP(-0.5*((($A281-($AB11+6))/1.1)^2)))    * MAX(EXP(-k_elim*MAX($A281-($AB11+1),0)),0.58) ),0),IF(AND($AD11=TRUE,OR($AA11="Concerta",$AA11="OROS"),$A281&gt;=$AB11), MIN(OROS_factor*($AC11/Poids),22) / (1+EXP(-(($A281-($AB11+4.8))))) *  IF($A281&gt;($AB11+10), EXP(-k_elim*(($A281-($AB11+10)))), 1),0)))</f>
        <v>0</v>
      </c>
      <c r="O281" s="32">
        <f>IF($AA12="IR",IF(AND($AD12=TRUE,$AA12="IR",$A281&gt;=$AB12), (IR_factor*($AC12/Poids)) *  (EXP(-k_elim*($A281-$AB12)) - EXP(-3*($A281-$AB12)))  / (EXP(-k_elim*1.8)-EXP(-3*1.8)),0),IF($AA12="XR",IF(AND($AD12=TRUE,$AA12="XR",$A281&gt;=$AB12), IF($AE12="Jeun",   (XR_factor_fast*($AC12/Poids)) *    (EXP(-0.5*((($A281-($AB12+2))/0.9)^2)) +     EXP(-0.5*((($A281-($AB12+7))/1.1)^2)))    * MAX(EXP(-k_elim*MAX($A281-($AB12+1),0)),0.5),   (XR_factor_fed*($AC12/Poids)) *    (EXP(-0.5*((($A281-($AB12+2))/0.9)^2)) +     EXP(-0.5*((($A281-($AB12+6))/1.1)^2)))    * MAX(EXP(-k_elim*MAX($A281-($AB12+1),0)),0.58) ),0),IF(AND($AD12=TRUE,OR($AA12="Concerta",$AA12="OROS"),$A281&gt;=$AB12), MIN(OROS_factor*($AC12/Poids),22) / (1+EXP(-(($A281-($AB12+4.8))))) *  IF($A281&gt;($AB12+10), EXP(-k_elim*(($A281-($AB12+10)))), 1),0)))</f>
        <v>0</v>
      </c>
      <c r="P281" s="32">
        <f>IF($AA13="IR",IF(AND($AD13=TRUE,$AA13="IR",$A281&gt;=$AB13), (IR_factor*($AC13/Poids)) *  (EXP(-k_elim*($A281-$AB13)) - EXP(-3*($A281-$AB13)))  / (EXP(-k_elim*1.8)-EXP(-3*1.8)),0),IF($AA13="XR",IF(AND($AD13=TRUE,$AA13="XR",$A281&gt;=$AB13), IF($AE13="Jeun",   (XR_factor_fast*($AC13/Poids)) *    (EXP(-0.5*((($A281-($AB13+2))/0.9)^2)) +     EXP(-0.5*((($A281-($AB13+7))/1.1)^2)))    * MAX(EXP(-k_elim*MAX($A281-($AB13+1),0)),0.5),   (XR_factor_fed*($AC13/Poids)) *    (EXP(-0.5*((($A281-($AB13+2))/0.9)^2)) +     EXP(-0.5*((($A281-($AB13+6))/1.1)^2)))    * MAX(EXP(-k_elim*MAX($A281-($AB13+1),0)),0.58) ),0),IF(AND($AD13=TRUE,OR($AA13="Concerta",$AA13="OROS"),$A281&gt;=$AB13), MIN(OROS_factor*($AC13/Poids),22) / (1+EXP(-(($A281-($AB13+4.8))))) *  IF($A281&gt;($AB13+10), EXP(-k_elim*(($A281-($AB13+10)))), 1),0)))</f>
        <v>0</v>
      </c>
      <c r="AO281">
        <v>5</v>
      </c>
    </row>
    <row r="282" spans="1:41">
      <c r="A282" s="17">
        <v>19.99999999999995</v>
      </c>
      <c r="B282" s="18">
        <f t="shared" si="12"/>
        <v>5.1769500573013492</v>
      </c>
      <c r="C282" s="20">
        <f t="shared" si="13"/>
        <v>0</v>
      </c>
      <c r="D282" s="32">
        <f t="shared" si="14"/>
        <v>0</v>
      </c>
      <c r="E282" s="18">
        <f>IF($AA2="IR",IF(AND($AD2=TRUE,$AA2="IR",$A282&gt;=$AB2), (IR_factor*($AC2/Poids)) *  (EXP(-k_elim*($A282-$AB2)) - EXP(-3*($A282-$AB2)))  / (EXP(-k_elim*1.8)-EXP(-3*1.8)),0),IF($AA2="XR",IF(AND($AD2=TRUE,$AA2="XR",$A282&gt;=$AB2), IF($AE2="Jeun",   (XR_factor_fast*($AC2/Poids)) *    (EXP(-0.5*((($A282-($AB2+2))/0.9)^2)) +     EXP(-0.5*((($A282-($AB2+7))/1.1)^2)))    * MAX(EXP(-k_elim*MAX($A282-($AB2+1),0)),0.5),   (XR_factor_fed*($AC2/Poids)) *    (EXP(-0.5*((($A282-($AB2+2))/0.9)^2)) +     EXP(-0.5*((($A282-($AB2+6))/1.1)^2)))    * MAX(EXP(-k_elim*MAX($A282-($AB2+1),0)),0.58) ),0),IF(AND($AD2=TRUE,OR($AA2="Concerta",$AA2="OROS"),$A282&gt;=$AB2), MIN(OROS_factor*($AC2/Poids),22) / (1+EXP(-(($A282-($AB2+4.8))))) *  IF($A282&gt;($AB2+10), EXP(-k_elim*(($A282-($AB2+10)))), 1),0)))</f>
        <v>0.50355118010338196</v>
      </c>
      <c r="F282" s="18">
        <f>IF($AA3="IR",IF(AND($AD3=TRUE,$AA3="IR",$A282&gt;=$AB3), (IR_factor*($AC3/Poids)) *  (EXP(-k_elim*($A282-$AB3)) - EXP(-3*($A282-$AB3)))  / (EXP(-k_elim*1.8)-EXP(-3*1.8)),0),IF($AA3="XR",IF(AND($AD3=TRUE,$AA3="XR",$A282&gt;=$AB3), IF($AE3="Jeun",   (XR_factor_fast*($AC3/Poids)) *    (EXP(-0.5*((($A282-($AB3+2))/0.9)^2)) +     EXP(-0.5*((($A282-($AB3+7))/1.1)^2)))    * MAX(EXP(-k_elim*MAX($A282-($AB3+1),0)),0.5),   (XR_factor_fed*($AC3/Poids)) *    (EXP(-0.5*((($A282-($AB3+2))/0.9)^2)) +     EXP(-0.5*((($A282-($AB3+6))/1.1)^2)))    * MAX(EXP(-k_elim*MAX($A282-($AB3+1),0)),0.58) ),0),IF(AND($AD3=TRUE,OR($AA3="Concerta",$AA3="OROS"),$A282&gt;=$AB3), MIN(OROS_factor*($AC3/Poids),22) / (1+EXP(-(($A282-($AB3+4.8))))) *  IF($A282&gt;($AB3+10), EXP(-k_elim*(($A282-($AB3+10)))), 1),0)))</f>
        <v>0</v>
      </c>
      <c r="G282" s="18">
        <f>IF($AA4="IR",IF(AND($AD4=TRUE,$AA4="IR",$A282&gt;=$AB4), (IR_factor*($AC4/Poids)) *  (EXP(-k_elim*($A282-$AB4)) - EXP(-3*($A282-$AB4)))  / (EXP(-k_elim*1.8)-EXP(-3*1.8)),0),IF($AA4="XR",IF(AND($AD4=TRUE,$AA4="XR",$A282&gt;=$AB4), IF($AE4="Jeun",   (XR_factor_fast*($AC4/Poids)) *    (EXP(-0.5*((($A282-($AB4+2))/0.9)^2)) +     EXP(-0.5*((($A282-($AB4+7))/1.1)^2)))    * MAX(EXP(-k_elim*MAX($A282-($AB4+1),0)),0.5),   (XR_factor_fed*($AC4/Poids)) *    (EXP(-0.5*((($A282-($AB4+2))/0.9)^2)) +     EXP(-0.5*((($A282-($AB4+6))/1.1)^2)))    * MAX(EXP(-k_elim*MAX($A282-($AB4+1),0)),0.58) ),0),IF(AND($AD4=TRUE,OR($AA4="Concerta",$AA4="OROS"),$A282&gt;=$AB4), MIN(OROS_factor*($AC4/Poids),22) / (1+EXP(-(($A282-($AB4+4.8))))) *  IF($A282&gt;($AB4+10), EXP(-k_elim*(($A282-($AB4+10)))), 1),0)))</f>
        <v>0</v>
      </c>
      <c r="H282" s="18">
        <f>IF($AA5="IR",IF(AND($AD5=TRUE,$AA5="IR",$A282&gt;=$AB5), (IR_factor*($AC5/Poids)) *  (EXP(-k_elim*($A282-$AB5)) - EXP(-3*($A282-$AB5)))  / (EXP(-k_elim*1.8)-EXP(-3*1.8)),0),IF($AA5="XR",IF(AND($AD5=TRUE,$AA5="XR",$A282&gt;=$AB5), IF($AE5="Jeun",   (XR_factor_fast*($AC5/Poids)) *    (EXP(-0.5*((($A282-($AB5+2))/0.9)^2)) +     EXP(-0.5*((($A282-($AB5+7))/1.1)^2)))    * MAX(EXP(-k_elim*MAX($A282-($AB5+1),0)),0.5),   (XR_factor_fed*($AC5/Poids)) *    (EXP(-0.5*((($A282-($AB5+2))/0.9)^2)) +     EXP(-0.5*((($A282-($AB5+6))/1.1)^2)))    * MAX(EXP(-k_elim*MAX($A282-($AB5+1),0)),0.58) ),0),IF(AND($AD5=TRUE,OR($AA5="Concerta",$AA5="OROS"),$A282&gt;=$AB5), MIN(OROS_factor*($AC5/Poids),22) / (1+EXP(-(($A282-($AB5+4.8))))) *  IF($A282&gt;($AB5+10), EXP(-k_elim*(($A282-($AB5+10)))), 1),0)))</f>
        <v>4.6733988771979673</v>
      </c>
      <c r="I282" s="20">
        <f>IF($AA6="IR",IF(AND($AD6=TRUE,$AA6="IR",$A282&gt;=$AB6), (IR_factor*($AC6/Poids)) *  (EXP(-k_elim*($A282-$AB6)) - EXP(-3*($A282-$AB6)))  / (EXP(-k_elim*1.8)-EXP(-3*1.8)),0),IF($AA6="XR",IF(AND($AD6=TRUE,$AA6="XR",$A282&gt;=$AB6), IF($AE6="Jeun",   (XR_factor_fast*($AC6/Poids)) *    (EXP(-0.5*((($A282-($AB6+2))/0.9)^2)) +     EXP(-0.5*((($A282-($AB6+7))/1.1)^2)))    * MAX(EXP(-k_elim*MAX($A282-($AB6+1),0)),0.5),   (XR_factor_fed*($AC6/Poids)) *    (EXP(-0.5*((($A282-($AB6+2))/0.9)^2)) +     EXP(-0.5*((($A282-($AB6+6))/1.1)^2)))    * MAX(EXP(-k_elim*MAX($A282-($AB6+1),0)),0.58) ),0),IF(AND($AD6=TRUE,OR($AA6="Concerta",$AA6="OROS"),$A282&gt;=$AB6), MIN(OROS_factor*($AC6/Poids),22) / (1+EXP(-(($A282-($AB6+4.8))))) *  IF($A282&gt;($AB6+10), EXP(-k_elim*(($A282-($AB6+10)))), 1),0)))</f>
        <v>0</v>
      </c>
      <c r="J282" s="20">
        <f>IF($AA7="IR",IF(AND($AD7=TRUE,$AA7="IR",$A282&gt;=$AB7), (IR_factor*($AC7/Poids)) *  (EXP(-k_elim*($A282-$AB7)) - EXP(-3*($A282-$AB7)))  / (EXP(-k_elim*1.8)-EXP(-3*1.8)),0),IF($AA7="XR",IF(AND($AD7=TRUE,$AA7="XR",$A282&gt;=$AB7), IF($AE7="Jeun",   (XR_factor_fast*($AC7/Poids)) *    (EXP(-0.5*((($A282-($AB7+2))/0.9)^2)) +     EXP(-0.5*((($A282-($AB7+7))/1.1)^2)))    * MAX(EXP(-k_elim*MAX($A282-($AB7+1),0)),0.5),   (XR_factor_fed*($AC7/Poids)) *    (EXP(-0.5*((($A282-($AB7+2))/0.9)^2)) +     EXP(-0.5*((($A282-($AB7+6))/1.1)^2)))    * MAX(EXP(-k_elim*MAX($A282-($AB7+1),0)),0.58) ),0),IF(AND($AD7=TRUE,OR($AA7="Concerta",$AA7="OROS"),$A282&gt;=$AB7), MIN(OROS_factor*($AC7/Poids),22) / (1+EXP(-(($A282-($AB7+4.8))))) *  IF($A282&gt;($AB7+10), EXP(-k_elim*(($A282-($AB7+10)))), 1),0)))</f>
        <v>0</v>
      </c>
      <c r="K282" s="20">
        <f>IF($AA8="IR",IF(AND($AD8=TRUE,$AA8="IR",$A282&gt;=$AB8), (IR_factor*($AC8/Poids)) *  (EXP(-k_elim*($A282-$AB8)) - EXP(-3*($A282-$AB8)))  / (EXP(-k_elim*1.8)-EXP(-3*1.8)),0),IF($AA8="XR",IF(AND($AD8=TRUE,$AA8="XR",$A282&gt;=$AB8), IF($AE8="Jeun",   (XR_factor_fast*($AC8/Poids)) *    (EXP(-0.5*((($A282-($AB8+2))/0.9)^2)) +     EXP(-0.5*((($A282-($AB8+7))/1.1)^2)))    * MAX(EXP(-k_elim*MAX($A282-($AB8+1),0)),0.5),   (XR_factor_fed*($AC8/Poids)) *    (EXP(-0.5*((($A282-($AB8+2))/0.9)^2)) +     EXP(-0.5*((($A282-($AB8+6))/1.1)^2)))    * MAX(EXP(-k_elim*MAX($A282-($AB8+1),0)),0.58) ),0),IF(AND($AD8=TRUE,OR($AA8="Concerta",$AA8="OROS"),$A282&gt;=$AB8), MIN(OROS_factor*($AC8/Poids),22) / (1+EXP(-(($A282-($AB8+4.8))))) *  IF($A282&gt;($AB8+10), EXP(-k_elim*(($A282-($AB8+10)))), 1),0)))</f>
        <v>0</v>
      </c>
      <c r="L282" s="20">
        <f>IF($AA9="IR",IF(AND($AD9=TRUE,$AA9="IR",$A282&gt;=$AB9), (IR_factor*($AC9/Poids)) *  (EXP(-k_elim*($A282-$AB9)) - EXP(-3*($A282-$AB9)))  / (EXP(-k_elim*1.8)-EXP(-3*1.8)),0),IF($AA9="XR",IF(AND($AD9=TRUE,$AA9="XR",$A282&gt;=$AB9), IF($AE9="Jeun",   (XR_factor_fast*($AC9/Poids)) *    (EXP(-0.5*((($A282-($AB9+2))/0.9)^2)) +     EXP(-0.5*((($A282-($AB9+7))/1.1)^2)))    * MAX(EXP(-k_elim*MAX($A282-($AB9+1),0)),0.5),   (XR_factor_fed*($AC9/Poids)) *    (EXP(-0.5*((($A282-($AB9+2))/0.9)^2)) +     EXP(-0.5*((($A282-($AB9+6))/1.1)^2)))    * MAX(EXP(-k_elim*MAX($A282-($AB9+1),0)),0.58) ),0),IF(AND($AD9=TRUE,OR($AA9="Concerta",$AA9="OROS"),$A282&gt;=$AB9), MIN(OROS_factor*($AC9/Poids),22) / (1+EXP(-(($A282-($AB9+4.8))))) *  IF($A282&gt;($AB9+10), EXP(-k_elim*(($A282-($AB9+10)))), 1),0)))</f>
        <v>0</v>
      </c>
      <c r="M282" s="20">
        <f>IF($AA10="IR",IF(AND($AD10=TRUE,$AA10="IR",$A282&gt;=$AB10), (IR_factor*($AC10/Poids)) *  (EXP(-k_elim*($A282-$AB10)) - EXP(-3*($A282-$AB10)))  / (EXP(-k_elim*1.8)-EXP(-3*1.8)),0),IF($AA10="XR",IF(AND($AD10=TRUE,$AA10="XR",$A282&gt;=$AB10), IF($AE10="Jeun",   (XR_factor_fast*($AC10/Poids)) *    (EXP(-0.5*((($A282-($AB10+2))/0.9)^2)) +     EXP(-0.5*((($A282-($AB10+7))/1.1)^2)))    * MAX(EXP(-k_elim*MAX($A282-($AB10+1),0)),0.5),   (XR_factor_fed*($AC10/Poids)) *    (EXP(-0.5*((($A282-($AB10+2))/0.9)^2)) +     EXP(-0.5*((($A282-($AB10+6))/1.1)^2)))    * MAX(EXP(-k_elim*MAX($A282-($AB10+1),0)),0.58) ),0),IF(AND($AD10=TRUE,OR($AA10="Concerta",$AA10="OROS"),$A282&gt;=$AB10), MIN(OROS_factor*($AC10/Poids),22) / (1+EXP(-(($A282-($AB10+4.8))))) *  IF($A282&gt;($AB10+10), EXP(-k_elim*(($A282-($AB10+10)))), 1),0)))</f>
        <v>0</v>
      </c>
      <c r="N282" s="32">
        <f>IF($AA11="IR",IF(AND($AD11=TRUE,$AA11="IR",$A282&gt;=$AB11), (IR_factor*($AC11/Poids)) *  (EXP(-k_elim*($A282-$AB11)) - EXP(-3*($A282-$AB11)))  / (EXP(-k_elim*1.8)-EXP(-3*1.8)),0),IF($AA11="XR",IF(AND($AD11=TRUE,$AA11="XR",$A282&gt;=$AB11), IF($AE11="Jeun",   (XR_factor_fast*($AC11/Poids)) *    (EXP(-0.5*((($A282-($AB11+2))/0.9)^2)) +     EXP(-0.5*((($A282-($AB11+7))/1.1)^2)))    * MAX(EXP(-k_elim*MAX($A282-($AB11+1),0)),0.5),   (XR_factor_fed*($AC11/Poids)) *    (EXP(-0.5*((($A282-($AB11+2))/0.9)^2)) +     EXP(-0.5*((($A282-($AB11+6))/1.1)^2)))    * MAX(EXP(-k_elim*MAX($A282-($AB11+1),0)),0.58) ),0),IF(AND($AD11=TRUE,OR($AA11="Concerta",$AA11="OROS"),$A282&gt;=$AB11), MIN(OROS_factor*($AC11/Poids),22) / (1+EXP(-(($A282-($AB11+4.8))))) *  IF($A282&gt;($AB11+10), EXP(-k_elim*(($A282-($AB11+10)))), 1),0)))</f>
        <v>0</v>
      </c>
      <c r="O282" s="32">
        <f>IF($AA12="IR",IF(AND($AD12=TRUE,$AA12="IR",$A282&gt;=$AB12), (IR_factor*($AC12/Poids)) *  (EXP(-k_elim*($A282-$AB12)) - EXP(-3*($A282-$AB12)))  / (EXP(-k_elim*1.8)-EXP(-3*1.8)),0),IF($AA12="XR",IF(AND($AD12=TRUE,$AA12="XR",$A282&gt;=$AB12), IF($AE12="Jeun",   (XR_factor_fast*($AC12/Poids)) *    (EXP(-0.5*((($A282-($AB12+2))/0.9)^2)) +     EXP(-0.5*((($A282-($AB12+7))/1.1)^2)))    * MAX(EXP(-k_elim*MAX($A282-($AB12+1),0)),0.5),   (XR_factor_fed*($AC12/Poids)) *    (EXP(-0.5*((($A282-($AB12+2))/0.9)^2)) +     EXP(-0.5*((($A282-($AB12+6))/1.1)^2)))    * MAX(EXP(-k_elim*MAX($A282-($AB12+1),0)),0.58) ),0),IF(AND($AD12=TRUE,OR($AA12="Concerta",$AA12="OROS"),$A282&gt;=$AB12), MIN(OROS_factor*($AC12/Poids),22) / (1+EXP(-(($A282-($AB12+4.8))))) *  IF($A282&gt;($AB12+10), EXP(-k_elim*(($A282-($AB12+10)))), 1),0)))</f>
        <v>0</v>
      </c>
      <c r="P282" s="32">
        <f>IF($AA13="IR",IF(AND($AD13=TRUE,$AA13="IR",$A282&gt;=$AB13), (IR_factor*($AC13/Poids)) *  (EXP(-k_elim*($A282-$AB13)) - EXP(-3*($A282-$AB13)))  / (EXP(-k_elim*1.8)-EXP(-3*1.8)),0),IF($AA13="XR",IF(AND($AD13=TRUE,$AA13="XR",$A282&gt;=$AB13), IF($AE13="Jeun",   (XR_factor_fast*($AC13/Poids)) *    (EXP(-0.5*((($A282-($AB13+2))/0.9)^2)) +     EXP(-0.5*((($A282-($AB13+7))/1.1)^2)))    * MAX(EXP(-k_elim*MAX($A282-($AB13+1),0)),0.5),   (XR_factor_fed*($AC13/Poids)) *    (EXP(-0.5*((($A282-($AB13+2))/0.9)^2)) +     EXP(-0.5*((($A282-($AB13+6))/1.1)^2)))    * MAX(EXP(-k_elim*MAX($A282-($AB13+1),0)),0.58) ),0),IF(AND($AD13=TRUE,OR($AA13="Concerta",$AA13="OROS"),$A282&gt;=$AB13), MIN(OROS_factor*($AC13/Poids),22) / (1+EXP(-(($A282-($AB13+4.8))))) *  IF($A282&gt;($AB13+10), EXP(-k_elim*(($A282-($AB13+10)))), 1),0)))</f>
        <v>0</v>
      </c>
      <c r="AO282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topLeftCell="A5" zoomScale="84" workbookViewId="0">
      <selection activeCell="H31" sqref="H31"/>
    </sheetView>
  </sheetViews>
  <sheetFormatPr baseColWidth="10" defaultColWidth="8.83203125" defaultRowHeight="15"/>
  <sheetData>
    <row r="1" spans="1:1">
      <c r="A1" s="5" t="s">
        <v>23</v>
      </c>
    </row>
    <row r="20" spans="1:1">
      <c r="A20" s="5" t="s">
        <v>26</v>
      </c>
    </row>
    <row r="21" spans="1:1">
      <c r="A21" t="s">
        <v>27</v>
      </c>
    </row>
    <row r="22" spans="1:1">
      <c r="A22" t="s">
        <v>28</v>
      </c>
    </row>
    <row r="23" spans="1:1">
      <c r="A23" t="s">
        <v>29</v>
      </c>
    </row>
    <row r="24" spans="1:1" ht="224">
      <c r="A24" s="4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Inputs</vt:lpstr>
      <vt:lpstr>Model</vt:lpstr>
      <vt:lpstr>Chart</vt:lpstr>
      <vt:lpstr>IR_factor</vt:lpstr>
      <vt:lpstr>k_elim</vt:lpstr>
      <vt:lpstr>OROS_factor</vt:lpstr>
      <vt:lpstr>Poids</vt:lpstr>
      <vt:lpstr>XR_factor_fast</vt:lpstr>
      <vt:lpstr>XR_factor_fed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Manuel Martinez</cp:lastModifiedBy>
  <dcterms:created xsi:type="dcterms:W3CDTF">2025-11-11T06:43:12Z</dcterms:created>
  <dcterms:modified xsi:type="dcterms:W3CDTF">2025-11-12T11:05:00Z</dcterms:modified>
</cp:coreProperties>
</file>